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Tabela 9a" sheetId="1" r:id="rId1"/>
  </sheets>
  <definedNames>
    <definedName name="_xlnm.Print_Area" localSheetId="0">'Tabela 9a'!$A$1:$Q$53</definedName>
    <definedName name="_xlnm.Print_Titles" localSheetId="0">'Tabela 9a'!$4:$11</definedName>
  </definedNames>
  <calcPr fullCalcOnLoad="1"/>
</workbook>
</file>

<file path=xl/sharedStrings.xml><?xml version="1.0" encoding="utf-8"?>
<sst xmlns="http://schemas.openxmlformats.org/spreadsheetml/2006/main" count="89" uniqueCount="54">
  <si>
    <t>Lp.</t>
  </si>
  <si>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</si>
  <si>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</si>
  <si>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</si>
  <si>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</si>
  <si>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</si>
  <si>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</si>
  <si>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</si>
  <si>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</si>
  <si>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</si>
  <si>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</si>
  <si>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</si>
  <si>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</si>
  <si>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</si>
  <si>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</si>
  <si>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</si>
  <si>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</si>
  <si>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</si>
  <si>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</si>
  <si>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</si>
  <si>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1.1</t>
  </si>
  <si>
    <t>razem</t>
  </si>
  <si>
    <t>z tego 2009</t>
  </si>
  <si>
    <t>Program: Program Operacyjny Kapitał Ludzki 2007-2013</t>
  </si>
  <si>
    <t>853 85333</t>
  </si>
  <si>
    <t>Kategoria interwencji funduszy struktu-ralnych</t>
  </si>
  <si>
    <t>Klasyfikacja
(dział, rozdział)</t>
  </si>
  <si>
    <t>Wydatki w okresie realizacji projektu 
(całkowita wartość Projektu)</t>
  </si>
  <si>
    <t>pożyczki na prefi-nansowa-nie z budżetu państwa</t>
  </si>
  <si>
    <t>1.2</t>
  </si>
  <si>
    <t>1.3</t>
  </si>
  <si>
    <t>Ogółem</t>
  </si>
  <si>
    <t>z tego 2010</t>
  </si>
  <si>
    <r>
      <t xml:space="preserve">nazwa projektu: </t>
    </r>
    <r>
      <rPr>
        <b/>
        <sz val="8"/>
        <color indexed="8"/>
        <rFont val="Tt"/>
        <family val="0"/>
      </rPr>
      <t>"Profesjonalny  Pracownik-Przyjazny Urząd"</t>
    </r>
  </si>
  <si>
    <r>
      <t xml:space="preserve">nazwa projektu: </t>
    </r>
    <r>
      <rPr>
        <b/>
        <sz val="8"/>
        <color indexed="8"/>
        <rFont val="Tt"/>
        <family val="0"/>
      </rPr>
      <t>"Moje Przedsiębiorstwo - Mój Sukces"</t>
    </r>
  </si>
  <si>
    <t>z tego 2011</t>
  </si>
  <si>
    <t xml:space="preserve">2010r. </t>
  </si>
  <si>
    <t>Wydatki bieżące</t>
  </si>
  <si>
    <r>
      <t xml:space="preserve">nazwa projektu: </t>
    </r>
    <r>
      <rPr>
        <b/>
        <sz val="8"/>
        <color indexed="8"/>
        <rFont val="Tt"/>
        <family val="0"/>
      </rPr>
      <t>„Szansa dla każdego”</t>
    </r>
  </si>
  <si>
    <t>801 80195</t>
  </si>
  <si>
    <t>Wydatki majątkowe</t>
  </si>
  <si>
    <r>
      <t xml:space="preserve">nazwa projektu: </t>
    </r>
    <r>
      <rPr>
        <b/>
        <sz val="8"/>
        <color indexed="8"/>
        <rFont val="Tt"/>
        <family val="0"/>
      </rPr>
      <t>„Już dziś planuję swoją przyszłość”</t>
    </r>
  </si>
  <si>
    <r>
      <t xml:space="preserve">nazwa projektu: </t>
    </r>
    <r>
      <rPr>
        <b/>
        <sz val="8"/>
        <color indexed="8"/>
        <rFont val="Tt"/>
        <family val="0"/>
      </rPr>
      <t>„Szansa na lepsze jutro”</t>
    </r>
  </si>
  <si>
    <t>1.4</t>
  </si>
  <si>
    <t>1.5</t>
  </si>
  <si>
    <t>Tabela nr 9a</t>
  </si>
  <si>
    <t>Wydatki* na projekty i programy realizowane ze środków pochodzacych z budżetu Unii Europejskiej i źródeł zagranicznych nie podlegających zwrotowi (art.5 ust.1 pkt 2 i 3 u.f.p)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</si>
  <si>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</si>
  <si>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t>Program Operacyjny Kapitał Ludzki, Priorytet IX – Rozwój wykształcenia i kompetencji w regionach, Działanie 9.4 – Wysoko wykwalifikowane kadry systemu oświaty</t>
  </si>
  <si>
    <r>
      <t xml:space="preserve">nazwa projektu: </t>
    </r>
    <r>
      <rPr>
        <b/>
        <sz val="8"/>
        <color indexed="8"/>
        <rFont val="Tt"/>
        <family val="0"/>
      </rPr>
      <t>„Wiedząc więcej – lepiej uczę”</t>
    </r>
  </si>
  <si>
    <t>XII.72 Poprawa jakości kapitału ludzkiego</t>
  </si>
  <si>
    <t>80180146</t>
  </si>
  <si>
    <t>1.6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</si>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</sst>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t"/>
      <family val="0"/>
    </font>
    <font>
      <sz val="8"/>
      <color indexed="8"/>
      <name val="Tt"/>
      <family val="0"/>
    </font>
    <font>
      <sz val="8"/>
      <name val="Tt"/>
      <family val="0"/>
    </font>
    <font>
      <sz val="10"/>
      <color indexed="8"/>
      <name val="Tt"/>
      <family val="0"/>
    </font>
    <font>
      <b/>
      <sz val="8"/>
      <name val="Tt"/>
      <family val="0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 quotePrefix="1">
      <alignment wrapText="1"/>
    </xf>
    <xf numFmtId="4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wrapText="1"/>
    </xf>
    <xf numFmtId="4" fontId="10" fillId="0" borderId="0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>
      <alignment horizontal="right" wrapText="1"/>
    </xf>
    <xf numFmtId="0" fontId="4" fillId="34" borderId="16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wrapText="1"/>
    </xf>
    <xf numFmtId="0" fontId="4" fillId="34" borderId="22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/>
    </xf>
    <xf numFmtId="0" fontId="4" fillId="34" borderId="24" xfId="0" applyNumberFormat="1" applyFont="1" applyFill="1" applyBorder="1" applyAlignment="1">
      <alignment horizontal="center" wrapText="1"/>
    </xf>
    <xf numFmtId="0" fontId="4" fillId="34" borderId="25" xfId="0" applyNumberFormat="1" applyFont="1" applyFill="1" applyBorder="1" applyAlignment="1">
      <alignment horizontal="center" wrapText="1"/>
    </xf>
    <xf numFmtId="4" fontId="11" fillId="0" borderId="19" xfId="0" applyNumberFormat="1" applyFont="1" applyBorder="1" applyAlignment="1">
      <alignment/>
    </xf>
    <xf numFmtId="0" fontId="7" fillId="34" borderId="26" xfId="0" applyNumberFormat="1" applyFont="1" applyFill="1" applyBorder="1" applyAlignment="1">
      <alignment horizontal="center" wrapText="1"/>
    </xf>
    <xf numFmtId="0" fontId="4" fillId="34" borderId="26" xfId="0" applyNumberFormat="1" applyFont="1" applyFill="1" applyBorder="1" applyAlignment="1">
      <alignment horizontal="center"/>
    </xf>
    <xf numFmtId="0" fontId="4" fillId="34" borderId="26" xfId="0" applyNumberFormat="1" applyFont="1" applyFill="1" applyBorder="1" applyAlignment="1">
      <alignment horizontal="center" wrapText="1"/>
    </xf>
    <xf numFmtId="0" fontId="4" fillId="34" borderId="27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wrapText="1"/>
    </xf>
    <xf numFmtId="0" fontId="10" fillId="0" borderId="28" xfId="0" applyNumberFormat="1" applyFont="1" applyFill="1" applyBorder="1" applyAlignment="1">
      <alignment horizontal="right" wrapText="1"/>
    </xf>
    <xf numFmtId="0" fontId="10" fillId="0" borderId="29" xfId="0" applyNumberFormat="1" applyFont="1" applyFill="1" applyBorder="1" applyAlignment="1">
      <alignment horizontal="right" wrapText="1"/>
    </xf>
    <xf numFmtId="0" fontId="4" fillId="34" borderId="18" xfId="0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vertical="top" wrapText="1"/>
    </xf>
    <xf numFmtId="4" fontId="11" fillId="0" borderId="12" xfId="0" applyNumberFormat="1" applyFont="1" applyBorder="1" applyAlignment="1" quotePrefix="1">
      <alignment wrapText="1"/>
    </xf>
    <xf numFmtId="0" fontId="10" fillId="34" borderId="0" xfId="0" applyNumberFormat="1" applyFont="1" applyFill="1" applyBorder="1" applyAlignment="1">
      <alignment horizontal="right"/>
    </xf>
    <xf numFmtId="4" fontId="10" fillId="34" borderId="12" xfId="0" applyNumberFormat="1" applyFont="1" applyFill="1" applyBorder="1" applyAlignment="1">
      <alignment/>
    </xf>
    <xf numFmtId="0" fontId="9" fillId="0" borderId="30" xfId="0" applyNumberFormat="1" applyFont="1" applyFill="1" applyBorder="1" applyAlignment="1">
      <alignment wrapText="1"/>
    </xf>
    <xf numFmtId="0" fontId="10" fillId="0" borderId="31" xfId="0" applyNumberFormat="1" applyFont="1" applyFill="1" applyBorder="1" applyAlignment="1">
      <alignment vertical="top" wrapText="1"/>
    </xf>
    <xf numFmtId="0" fontId="10" fillId="0" borderId="31" xfId="0" applyNumberFormat="1" applyFont="1" applyFill="1" applyBorder="1" applyAlignment="1">
      <alignment horizontal="right" wrapText="1"/>
    </xf>
    <xf numFmtId="4" fontId="10" fillId="0" borderId="32" xfId="0" applyNumberFormat="1" applyFont="1" applyFill="1" applyBorder="1" applyAlignment="1">
      <alignment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4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3" fontId="10" fillId="0" borderId="46" xfId="0" applyNumberFormat="1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10" fillId="0" borderId="46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 horizontal="center"/>
    </xf>
    <xf numFmtId="3" fontId="10" fillId="0" borderId="51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SheetLayoutView="100" zoomScalePageLayoutView="0" workbookViewId="0" topLeftCell="A1">
      <pane ySplit="11" topLeftCell="A44" activePane="bottomLeft" state="frozen"/>
      <selection pane="topLeft" activeCell="A1" sqref="A1"/>
      <selection pane="bottomLeft" activeCell="B1" sqref="B1"/>
    </sheetView>
  </sheetViews>
  <sheetFormatPr defaultColWidth="7.7109375" defaultRowHeight="12.75"/>
  <cols>
    <col min="1" max="1" width="2.7109375" style="1" customWidth="1"/>
    <col min="2" max="2" width="21.28125" style="1" customWidth="1"/>
    <col min="3" max="3" width="7.00390625" style="1" customWidth="1"/>
    <col min="4" max="4" width="8.8515625" style="2" customWidth="1"/>
    <col min="5" max="5" width="10.8515625" style="1" customWidth="1"/>
    <col min="6" max="6" width="8.57421875" style="1" customWidth="1"/>
    <col min="7" max="7" width="10.421875" style="1" customWidth="1"/>
    <col min="8" max="8" width="10.140625" style="1" customWidth="1"/>
    <col min="9" max="9" width="8.7109375" style="1" customWidth="1"/>
    <col min="10" max="10" width="4.140625" style="1" customWidth="1"/>
    <col min="11" max="11" width="3.140625" style="1" customWidth="1"/>
    <col min="12" max="12" width="9.00390625" style="1" customWidth="1"/>
    <col min="13" max="13" width="9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1" spans="1:48" s="4" customFormat="1" ht="12.75">
      <c r="A1" s="8"/>
      <c r="B1" s="11" t="s">
        <v>53</v>
      </c>
      <c r="C1" s="8"/>
      <c r="D1" s="10"/>
      <c r="E1" s="8"/>
      <c r="F1" s="8"/>
      <c r="G1" s="8"/>
      <c r="H1" s="9"/>
      <c r="I1" s="8"/>
      <c r="J1" s="9"/>
      <c r="K1" s="8"/>
      <c r="L1" s="9"/>
      <c r="N1" s="8"/>
      <c r="O1" s="8"/>
      <c r="P1" s="8"/>
      <c r="Q1" s="8" t="s">
        <v>45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4" customFormat="1" ht="12.75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</row>
    <row r="3" spans="1:48" s="4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</row>
    <row r="4" spans="1:17" s="4" customFormat="1" ht="12.75" customHeight="1">
      <c r="A4" s="76" t="s">
        <v>0</v>
      </c>
      <c r="B4" s="78" t="s">
        <v>1</v>
      </c>
      <c r="C4" s="78" t="s">
        <v>25</v>
      </c>
      <c r="D4" s="78" t="s">
        <v>26</v>
      </c>
      <c r="E4" s="78" t="s">
        <v>27</v>
      </c>
      <c r="F4" s="78" t="s">
        <v>2</v>
      </c>
      <c r="G4" s="78"/>
      <c r="H4" s="78" t="s">
        <v>3</v>
      </c>
      <c r="I4" s="78"/>
      <c r="J4" s="78"/>
      <c r="K4" s="78"/>
      <c r="L4" s="78"/>
      <c r="M4" s="78"/>
      <c r="N4" s="78"/>
      <c r="O4" s="78"/>
      <c r="P4" s="78"/>
      <c r="Q4" s="83"/>
    </row>
    <row r="5" spans="1:17" s="4" customFormat="1" ht="12.75" customHeight="1">
      <c r="A5" s="77"/>
      <c r="B5" s="79"/>
      <c r="C5" s="79"/>
      <c r="D5" s="79"/>
      <c r="E5" s="79"/>
      <c r="F5" s="79" t="s">
        <v>4</v>
      </c>
      <c r="G5" s="79" t="s">
        <v>5</v>
      </c>
      <c r="H5" s="79" t="s">
        <v>36</v>
      </c>
      <c r="I5" s="79"/>
      <c r="J5" s="79"/>
      <c r="K5" s="79"/>
      <c r="L5" s="79"/>
      <c r="M5" s="79"/>
      <c r="N5" s="79"/>
      <c r="O5" s="79"/>
      <c r="P5" s="79"/>
      <c r="Q5" s="80"/>
    </row>
    <row r="6" spans="1:17" s="4" customFormat="1" ht="12.75" customHeight="1">
      <c r="A6" s="77"/>
      <c r="B6" s="79"/>
      <c r="C6" s="79"/>
      <c r="D6" s="79"/>
      <c r="E6" s="79"/>
      <c r="F6" s="79"/>
      <c r="G6" s="79"/>
      <c r="H6" s="79" t="s">
        <v>6</v>
      </c>
      <c r="I6" s="79" t="s">
        <v>7</v>
      </c>
      <c r="J6" s="79"/>
      <c r="K6" s="79"/>
      <c r="L6" s="79"/>
      <c r="M6" s="79"/>
      <c r="N6" s="79"/>
      <c r="O6" s="79"/>
      <c r="P6" s="79"/>
      <c r="Q6" s="80"/>
    </row>
    <row r="7" spans="1:17" s="4" customFormat="1" ht="17.25" customHeight="1">
      <c r="A7" s="77"/>
      <c r="B7" s="79"/>
      <c r="C7" s="79"/>
      <c r="D7" s="79"/>
      <c r="E7" s="79"/>
      <c r="F7" s="79"/>
      <c r="G7" s="79"/>
      <c r="H7" s="79"/>
      <c r="I7" s="79" t="s">
        <v>8</v>
      </c>
      <c r="J7" s="79"/>
      <c r="K7" s="79"/>
      <c r="L7" s="79"/>
      <c r="M7" s="79" t="s">
        <v>9</v>
      </c>
      <c r="N7" s="79"/>
      <c r="O7" s="79"/>
      <c r="P7" s="79"/>
      <c r="Q7" s="80"/>
    </row>
    <row r="8" spans="1:17" s="4" customFormat="1" ht="12.75" customHeight="1">
      <c r="A8" s="77"/>
      <c r="B8" s="79"/>
      <c r="C8" s="79"/>
      <c r="D8" s="79"/>
      <c r="E8" s="79"/>
      <c r="F8" s="79"/>
      <c r="G8" s="79"/>
      <c r="H8" s="79"/>
      <c r="I8" s="79" t="s">
        <v>10</v>
      </c>
      <c r="J8" s="79" t="s">
        <v>11</v>
      </c>
      <c r="K8" s="79"/>
      <c r="L8" s="79"/>
      <c r="M8" s="79" t="s">
        <v>10</v>
      </c>
      <c r="N8" s="79" t="s">
        <v>11</v>
      </c>
      <c r="O8" s="79"/>
      <c r="P8" s="79"/>
      <c r="Q8" s="80"/>
    </row>
    <row r="9" spans="1:17" s="4" customFormat="1" ht="72" customHeight="1">
      <c r="A9" s="77"/>
      <c r="B9" s="79"/>
      <c r="C9" s="79"/>
      <c r="D9" s="79"/>
      <c r="E9" s="79"/>
      <c r="F9" s="79"/>
      <c r="G9" s="79"/>
      <c r="H9" s="79"/>
      <c r="I9" s="79"/>
      <c r="J9" s="13" t="s">
        <v>12</v>
      </c>
      <c r="K9" s="13" t="s">
        <v>13</v>
      </c>
      <c r="L9" s="13" t="s">
        <v>14</v>
      </c>
      <c r="M9" s="79"/>
      <c r="N9" s="12" t="s">
        <v>28</v>
      </c>
      <c r="O9" s="12" t="s">
        <v>12</v>
      </c>
      <c r="P9" s="12" t="s">
        <v>13</v>
      </c>
      <c r="Q9" s="43" t="s">
        <v>15</v>
      </c>
    </row>
    <row r="10" spans="1:17" s="5" customFormat="1" ht="12.75">
      <c r="A10" s="44"/>
      <c r="B10" s="6"/>
      <c r="C10" s="6"/>
      <c r="D10" s="14"/>
      <c r="E10" s="6" t="s">
        <v>16</v>
      </c>
      <c r="F10" s="6"/>
      <c r="G10" s="14"/>
      <c r="H10" s="14" t="s">
        <v>17</v>
      </c>
      <c r="I10" s="6" t="s">
        <v>18</v>
      </c>
      <c r="J10" s="6"/>
      <c r="K10" s="6"/>
      <c r="L10" s="6"/>
      <c r="M10" s="6" t="s">
        <v>19</v>
      </c>
      <c r="N10" s="6"/>
      <c r="O10" s="6"/>
      <c r="P10" s="6"/>
      <c r="Q10" s="45"/>
    </row>
    <row r="11" spans="1:50" s="7" customFormat="1" ht="12.75">
      <c r="A11" s="46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5">
        <v>7</v>
      </c>
      <c r="H11" s="15">
        <v>8</v>
      </c>
      <c r="I11" s="15">
        <v>9</v>
      </c>
      <c r="J11" s="16">
        <v>10</v>
      </c>
      <c r="K11" s="16">
        <v>11</v>
      </c>
      <c r="L11" s="15">
        <v>12</v>
      </c>
      <c r="M11" s="15">
        <v>13</v>
      </c>
      <c r="N11" s="15">
        <v>14</v>
      </c>
      <c r="O11" s="16">
        <v>15</v>
      </c>
      <c r="P11" s="16">
        <v>16</v>
      </c>
      <c r="Q11" s="47">
        <v>17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1:50" s="7" customFormat="1" ht="12.75">
      <c r="A12" s="48"/>
      <c r="B12" s="53" t="s">
        <v>37</v>
      </c>
      <c r="C12" s="54"/>
      <c r="D12" s="55"/>
      <c r="E12" s="54"/>
      <c r="F12" s="54"/>
      <c r="G12" s="55"/>
      <c r="H12" s="55"/>
      <c r="I12" s="55"/>
      <c r="J12" s="54"/>
      <c r="K12" s="54"/>
      <c r="L12" s="55"/>
      <c r="M12" s="55"/>
      <c r="N12" s="55"/>
      <c r="O12" s="54"/>
      <c r="P12" s="54"/>
      <c r="Q12" s="56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s="7" customFormat="1" ht="121.5" customHeight="1">
      <c r="A13" s="69" t="s">
        <v>20</v>
      </c>
      <c r="B13" s="61" t="s">
        <v>47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s="7" customFormat="1" ht="22.5">
      <c r="A14" s="70"/>
      <c r="B14" s="18" t="s">
        <v>38</v>
      </c>
      <c r="C14" s="19"/>
      <c r="D14" s="32" t="s">
        <v>39</v>
      </c>
      <c r="E14" s="20">
        <f>E15</f>
        <v>270808</v>
      </c>
      <c r="F14" s="20">
        <f>F15</f>
        <v>40621.2</v>
      </c>
      <c r="G14" s="20">
        <f>G15</f>
        <v>230186.8</v>
      </c>
      <c r="H14" s="20">
        <f>E17</f>
        <v>203108</v>
      </c>
      <c r="I14" s="20">
        <f>F17</f>
        <v>30466.2</v>
      </c>
      <c r="J14" s="20"/>
      <c r="K14" s="20"/>
      <c r="L14" s="20">
        <f>I14</f>
        <v>30466.2</v>
      </c>
      <c r="M14" s="20">
        <f>G17</f>
        <v>172641.8</v>
      </c>
      <c r="N14" s="21"/>
      <c r="O14" s="21"/>
      <c r="P14" s="21"/>
      <c r="Q14" s="20">
        <f>M14</f>
        <v>172641.8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s="7" customFormat="1" ht="12.75">
      <c r="A15" s="70"/>
      <c r="B15" s="22" t="s">
        <v>21</v>
      </c>
      <c r="C15" s="109"/>
      <c r="D15" s="110"/>
      <c r="E15" s="20">
        <f>E16+E17</f>
        <v>270808</v>
      </c>
      <c r="F15" s="20">
        <f>F16+F17</f>
        <v>40621.2</v>
      </c>
      <c r="G15" s="20">
        <f>G16+G17</f>
        <v>230186.8</v>
      </c>
      <c r="H15" s="88"/>
      <c r="I15" s="74"/>
      <c r="J15" s="74"/>
      <c r="K15" s="74"/>
      <c r="L15" s="74"/>
      <c r="M15" s="74"/>
      <c r="N15" s="74"/>
      <c r="O15" s="74"/>
      <c r="P15" s="74"/>
      <c r="Q15" s="7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s="7" customFormat="1" ht="12.75">
      <c r="A16" s="70"/>
      <c r="B16" s="22" t="s">
        <v>22</v>
      </c>
      <c r="C16" s="111"/>
      <c r="D16" s="112"/>
      <c r="E16" s="20">
        <v>67700</v>
      </c>
      <c r="F16" s="20">
        <v>10155</v>
      </c>
      <c r="G16" s="20">
        <v>57545</v>
      </c>
      <c r="H16" s="88"/>
      <c r="I16" s="74"/>
      <c r="J16" s="74"/>
      <c r="K16" s="74"/>
      <c r="L16" s="74"/>
      <c r="M16" s="74"/>
      <c r="N16" s="74"/>
      <c r="O16" s="74"/>
      <c r="P16" s="74"/>
      <c r="Q16" s="72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s="7" customFormat="1" ht="12.75">
      <c r="A17" s="71"/>
      <c r="B17" s="58" t="s">
        <v>32</v>
      </c>
      <c r="C17" s="113"/>
      <c r="D17" s="114"/>
      <c r="E17" s="20">
        <v>203108</v>
      </c>
      <c r="F17" s="23">
        <v>30466.2</v>
      </c>
      <c r="G17" s="20">
        <v>172641.8</v>
      </c>
      <c r="H17" s="89"/>
      <c r="I17" s="75"/>
      <c r="J17" s="75"/>
      <c r="K17" s="75"/>
      <c r="L17" s="75"/>
      <c r="M17" s="75"/>
      <c r="N17" s="75"/>
      <c r="O17" s="75"/>
      <c r="P17" s="75"/>
      <c r="Q17" s="73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s="7" customFormat="1" ht="126" customHeight="1">
      <c r="A18" s="69" t="s">
        <v>29</v>
      </c>
      <c r="B18" s="61" t="s">
        <v>47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s="7" customFormat="1" ht="33.75">
      <c r="A19" s="70"/>
      <c r="B19" s="18" t="s">
        <v>41</v>
      </c>
      <c r="C19" s="19"/>
      <c r="D19" s="32" t="s">
        <v>39</v>
      </c>
      <c r="E19" s="20">
        <f>E20</f>
        <v>931950</v>
      </c>
      <c r="F19" s="20">
        <f>F20</f>
        <v>139792.5</v>
      </c>
      <c r="G19" s="20">
        <f>G20</f>
        <v>792157.5</v>
      </c>
      <c r="H19" s="20">
        <f>E22</f>
        <v>690550</v>
      </c>
      <c r="I19" s="20">
        <f>F22</f>
        <v>103582.5</v>
      </c>
      <c r="J19" s="20"/>
      <c r="K19" s="20"/>
      <c r="L19" s="20">
        <f>I19</f>
        <v>103582.5</v>
      </c>
      <c r="M19" s="20">
        <f>G22</f>
        <v>586967.5</v>
      </c>
      <c r="N19" s="21"/>
      <c r="O19" s="21"/>
      <c r="P19" s="21"/>
      <c r="Q19" s="20">
        <f>M19</f>
        <v>586967.5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s="7" customFormat="1" ht="12.75">
      <c r="A20" s="70"/>
      <c r="B20" s="22" t="s">
        <v>21</v>
      </c>
      <c r="C20" s="109"/>
      <c r="D20" s="110"/>
      <c r="E20" s="20">
        <f>E21+E22</f>
        <v>931950</v>
      </c>
      <c r="F20" s="20">
        <f>F21+F22</f>
        <v>139792.5</v>
      </c>
      <c r="G20" s="20">
        <f>G21+G22</f>
        <v>792157.5</v>
      </c>
      <c r="H20" s="88"/>
      <c r="I20" s="74"/>
      <c r="J20" s="74"/>
      <c r="K20" s="74"/>
      <c r="L20" s="74"/>
      <c r="M20" s="74"/>
      <c r="N20" s="74"/>
      <c r="O20" s="74"/>
      <c r="P20" s="74"/>
      <c r="Q20" s="7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s="7" customFormat="1" ht="12.75">
      <c r="A21" s="70"/>
      <c r="B21" s="22" t="s">
        <v>22</v>
      </c>
      <c r="C21" s="111"/>
      <c r="D21" s="112"/>
      <c r="E21" s="20">
        <v>241400</v>
      </c>
      <c r="F21" s="20">
        <v>36210</v>
      </c>
      <c r="G21" s="20">
        <v>205190</v>
      </c>
      <c r="H21" s="88"/>
      <c r="I21" s="74"/>
      <c r="J21" s="74"/>
      <c r="K21" s="74"/>
      <c r="L21" s="74"/>
      <c r="M21" s="74"/>
      <c r="N21" s="74"/>
      <c r="O21" s="74"/>
      <c r="P21" s="74"/>
      <c r="Q21" s="7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1:50" s="7" customFormat="1" ht="12.75">
      <c r="A22" s="71"/>
      <c r="B22" s="60" t="s">
        <v>32</v>
      </c>
      <c r="C22" s="113"/>
      <c r="D22" s="114"/>
      <c r="E22" s="20">
        <f>F22+G22</f>
        <v>690550</v>
      </c>
      <c r="F22" s="23">
        <v>103582.5</v>
      </c>
      <c r="G22" s="20">
        <v>586967.5</v>
      </c>
      <c r="H22" s="89"/>
      <c r="I22" s="75"/>
      <c r="J22" s="75"/>
      <c r="K22" s="75"/>
      <c r="L22" s="75"/>
      <c r="M22" s="75"/>
      <c r="N22" s="75"/>
      <c r="O22" s="75"/>
      <c r="P22" s="75"/>
      <c r="Q22" s="73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s="7" customFormat="1" ht="143.25" customHeight="1">
      <c r="A23" s="69" t="s">
        <v>30</v>
      </c>
      <c r="B23" s="57" t="s">
        <v>47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s="7" customFormat="1" ht="22.5">
      <c r="A24" s="70"/>
      <c r="B24" s="18" t="s">
        <v>42</v>
      </c>
      <c r="C24" s="19"/>
      <c r="D24" s="32" t="s">
        <v>39</v>
      </c>
      <c r="E24" s="20">
        <f>E25</f>
        <v>295758</v>
      </c>
      <c r="F24" s="20">
        <f>F25</f>
        <v>44363.7</v>
      </c>
      <c r="G24" s="20">
        <f>G25</f>
        <v>251394.3</v>
      </c>
      <c r="H24" s="20">
        <f>E27</f>
        <v>153104</v>
      </c>
      <c r="I24" s="20">
        <f>F27</f>
        <v>22965.6</v>
      </c>
      <c r="J24" s="20"/>
      <c r="K24" s="20"/>
      <c r="L24" s="20">
        <f>I24</f>
        <v>22965.6</v>
      </c>
      <c r="M24" s="20">
        <f>G27</f>
        <v>130138.4</v>
      </c>
      <c r="N24" s="21"/>
      <c r="O24" s="21"/>
      <c r="P24" s="21"/>
      <c r="Q24" s="20">
        <f>M24</f>
        <v>130138.4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s="7" customFormat="1" ht="12.75">
      <c r="A25" s="70"/>
      <c r="B25" s="22" t="s">
        <v>21</v>
      </c>
      <c r="C25" s="109"/>
      <c r="D25" s="110"/>
      <c r="E25" s="20">
        <f>E26+E27</f>
        <v>295758</v>
      </c>
      <c r="F25" s="20">
        <f>F26+F27</f>
        <v>44363.7</v>
      </c>
      <c r="G25" s="20">
        <f>G26+G27</f>
        <v>251394.3</v>
      </c>
      <c r="H25" s="88"/>
      <c r="I25" s="74"/>
      <c r="J25" s="74"/>
      <c r="K25" s="74"/>
      <c r="L25" s="74"/>
      <c r="M25" s="74"/>
      <c r="N25" s="74"/>
      <c r="O25" s="74"/>
      <c r="P25" s="74"/>
      <c r="Q25" s="7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s="7" customFormat="1" ht="12.75">
      <c r="A26" s="70"/>
      <c r="B26" s="22" t="s">
        <v>22</v>
      </c>
      <c r="C26" s="111"/>
      <c r="D26" s="112"/>
      <c r="E26" s="20">
        <f>F26+G26</f>
        <v>142654</v>
      </c>
      <c r="F26" s="20">
        <v>21398.1</v>
      </c>
      <c r="G26" s="20">
        <v>121255.9</v>
      </c>
      <c r="H26" s="88"/>
      <c r="I26" s="74"/>
      <c r="J26" s="74"/>
      <c r="K26" s="74"/>
      <c r="L26" s="74"/>
      <c r="M26" s="74"/>
      <c r="N26" s="74"/>
      <c r="O26" s="74"/>
      <c r="P26" s="74"/>
      <c r="Q26" s="7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1:50" s="7" customFormat="1" ht="12.75">
      <c r="A27" s="71"/>
      <c r="B27" s="60" t="s">
        <v>32</v>
      </c>
      <c r="C27" s="113"/>
      <c r="D27" s="114"/>
      <c r="E27" s="20">
        <f>F27+G27</f>
        <v>153104</v>
      </c>
      <c r="F27" s="23">
        <v>22965.6</v>
      </c>
      <c r="G27" s="20">
        <v>130138.4</v>
      </c>
      <c r="H27" s="89"/>
      <c r="I27" s="75"/>
      <c r="J27" s="75"/>
      <c r="K27" s="75"/>
      <c r="L27" s="75"/>
      <c r="M27" s="75"/>
      <c r="N27" s="75"/>
      <c r="O27" s="75"/>
      <c r="P27" s="75"/>
      <c r="Q27" s="73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17" ht="36" customHeight="1">
      <c r="A28" s="92" t="s">
        <v>43</v>
      </c>
      <c r="B28" s="57" t="s">
        <v>23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17" ht="44.25" customHeight="1">
      <c r="A29" s="93"/>
      <c r="B29" s="18" t="s">
        <v>33</v>
      </c>
      <c r="C29" s="24"/>
      <c r="D29" s="25" t="s">
        <v>24</v>
      </c>
      <c r="E29" s="20">
        <v>122101.17</v>
      </c>
      <c r="F29" s="20">
        <v>18315.18</v>
      </c>
      <c r="G29" s="20">
        <v>103785.99</v>
      </c>
      <c r="H29" s="21">
        <f>E32</f>
        <v>45146.89</v>
      </c>
      <c r="I29" s="26">
        <f>F32</f>
        <v>6772.04</v>
      </c>
      <c r="J29" s="27"/>
      <c r="K29" s="27"/>
      <c r="L29" s="26">
        <f>F32</f>
        <v>6772.04</v>
      </c>
      <c r="M29" s="21">
        <f>G32</f>
        <v>38374.85</v>
      </c>
      <c r="N29" s="27"/>
      <c r="O29" s="27"/>
      <c r="P29" s="27"/>
      <c r="Q29" s="49">
        <f>G32</f>
        <v>38374.85</v>
      </c>
    </row>
    <row r="30" spans="1:17" ht="12.75">
      <c r="A30" s="93"/>
      <c r="B30" s="22" t="s">
        <v>21</v>
      </c>
      <c r="C30" s="102"/>
      <c r="D30" s="103"/>
      <c r="E30" s="20">
        <v>122101.17</v>
      </c>
      <c r="F30" s="20">
        <v>18315.18</v>
      </c>
      <c r="G30" s="20">
        <v>103785.99</v>
      </c>
      <c r="H30" s="97"/>
      <c r="I30" s="84"/>
      <c r="J30" s="84"/>
      <c r="K30" s="84"/>
      <c r="L30" s="84"/>
      <c r="M30" s="84"/>
      <c r="N30" s="84"/>
      <c r="O30" s="84"/>
      <c r="P30" s="84"/>
      <c r="Q30" s="90"/>
    </row>
    <row r="31" spans="1:17" ht="14.25" customHeight="1">
      <c r="A31" s="93"/>
      <c r="B31" s="22" t="s">
        <v>22</v>
      </c>
      <c r="C31" s="104"/>
      <c r="D31" s="105"/>
      <c r="E31" s="20">
        <v>76954.28</v>
      </c>
      <c r="F31" s="23">
        <v>11543.14</v>
      </c>
      <c r="G31" s="20">
        <v>65411.14</v>
      </c>
      <c r="H31" s="97"/>
      <c r="I31" s="84"/>
      <c r="J31" s="84"/>
      <c r="K31" s="84"/>
      <c r="L31" s="84"/>
      <c r="M31" s="84"/>
      <c r="N31" s="84"/>
      <c r="O31" s="84"/>
      <c r="P31" s="84"/>
      <c r="Q31" s="90"/>
    </row>
    <row r="32" spans="1:17" ht="13.5" customHeight="1">
      <c r="A32" s="94"/>
      <c r="B32" s="58" t="s">
        <v>32</v>
      </c>
      <c r="C32" s="126"/>
      <c r="D32" s="108"/>
      <c r="E32" s="20">
        <v>45146.89</v>
      </c>
      <c r="F32" s="23">
        <v>6772.04</v>
      </c>
      <c r="G32" s="20">
        <v>38374.85</v>
      </c>
      <c r="H32" s="98"/>
      <c r="I32" s="85"/>
      <c r="J32" s="85"/>
      <c r="K32" s="85"/>
      <c r="L32" s="85"/>
      <c r="M32" s="85"/>
      <c r="N32" s="85"/>
      <c r="O32" s="85"/>
      <c r="P32" s="85"/>
      <c r="Q32" s="91"/>
    </row>
    <row r="33" spans="1:17" ht="33.75">
      <c r="A33" s="99" t="s">
        <v>44</v>
      </c>
      <c r="B33" s="57" t="s">
        <v>23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7"/>
    </row>
    <row r="34" spans="1:17" ht="33.75">
      <c r="A34" s="100"/>
      <c r="B34" s="18" t="s">
        <v>34</v>
      </c>
      <c r="C34" s="24"/>
      <c r="D34" s="25" t="s">
        <v>24</v>
      </c>
      <c r="E34" s="20">
        <f>E35</f>
        <v>1983601.6199999999</v>
      </c>
      <c r="F34" s="20">
        <f>F35</f>
        <v>297540.22</v>
      </c>
      <c r="G34" s="28">
        <f>G35</f>
        <v>1686061.4</v>
      </c>
      <c r="H34" s="68">
        <f>E37</f>
        <v>1908105.38</v>
      </c>
      <c r="I34" s="26">
        <f>F37</f>
        <v>286215.8</v>
      </c>
      <c r="J34" s="27"/>
      <c r="K34" s="27"/>
      <c r="L34" s="26">
        <f>I34</f>
        <v>286215.8</v>
      </c>
      <c r="M34" s="21">
        <f>G37</f>
        <v>1621889.58</v>
      </c>
      <c r="N34" s="27"/>
      <c r="O34" s="27"/>
      <c r="P34" s="27"/>
      <c r="Q34" s="49">
        <f>M34</f>
        <v>1621889.58</v>
      </c>
    </row>
    <row r="35" spans="1:17" ht="12.75">
      <c r="A35" s="100"/>
      <c r="B35" s="22" t="s">
        <v>21</v>
      </c>
      <c r="C35" s="102"/>
      <c r="D35" s="103"/>
      <c r="E35" s="20">
        <f>E36+E37+E38</f>
        <v>1983601.6199999999</v>
      </c>
      <c r="F35" s="20">
        <f>F36+F37+F38</f>
        <v>297540.22</v>
      </c>
      <c r="G35" s="28">
        <f>G36+G37+G38</f>
        <v>1686061.4</v>
      </c>
      <c r="H35" s="134"/>
      <c r="I35" s="130"/>
      <c r="J35" s="130"/>
      <c r="K35" s="130"/>
      <c r="L35" s="130"/>
      <c r="M35" s="130"/>
      <c r="N35" s="130"/>
      <c r="O35" s="130"/>
      <c r="P35" s="130"/>
      <c r="Q35" s="143"/>
    </row>
    <row r="36" spans="1:17" ht="12.75">
      <c r="A36" s="100"/>
      <c r="B36" s="36" t="s">
        <v>22</v>
      </c>
      <c r="C36" s="104"/>
      <c r="D36" s="105"/>
      <c r="E36" s="28">
        <v>24298.7</v>
      </c>
      <c r="F36" s="29">
        <v>3644.8</v>
      </c>
      <c r="G36" s="28">
        <v>20653.9</v>
      </c>
      <c r="H36" s="135"/>
      <c r="I36" s="131"/>
      <c r="J36" s="131"/>
      <c r="K36" s="131"/>
      <c r="L36" s="131"/>
      <c r="M36" s="131"/>
      <c r="N36" s="131"/>
      <c r="O36" s="131"/>
      <c r="P36" s="131"/>
      <c r="Q36" s="144"/>
    </row>
    <row r="37" spans="1:17" ht="12.75">
      <c r="A37" s="100"/>
      <c r="B37" s="37" t="s">
        <v>32</v>
      </c>
      <c r="C37" s="106"/>
      <c r="D37" s="105"/>
      <c r="E37" s="28">
        <v>1908105.38</v>
      </c>
      <c r="F37" s="29">
        <v>286215.8</v>
      </c>
      <c r="G37" s="28">
        <v>1621889.58</v>
      </c>
      <c r="H37" s="135"/>
      <c r="I37" s="131"/>
      <c r="J37" s="131"/>
      <c r="K37" s="131"/>
      <c r="L37" s="131"/>
      <c r="M37" s="131"/>
      <c r="N37" s="131"/>
      <c r="O37" s="131"/>
      <c r="P37" s="131"/>
      <c r="Q37" s="144"/>
    </row>
    <row r="38" spans="1:17" ht="12.75">
      <c r="A38" s="101"/>
      <c r="B38" s="59" t="s">
        <v>35</v>
      </c>
      <c r="C38" s="107"/>
      <c r="D38" s="108"/>
      <c r="E38" s="20">
        <v>51197.54</v>
      </c>
      <c r="F38" s="23">
        <v>7679.62</v>
      </c>
      <c r="G38" s="20">
        <v>43517.92</v>
      </c>
      <c r="H38" s="136"/>
      <c r="I38" s="132"/>
      <c r="J38" s="132"/>
      <c r="K38" s="133"/>
      <c r="L38" s="132"/>
      <c r="M38" s="132"/>
      <c r="N38" s="132"/>
      <c r="O38" s="132"/>
      <c r="P38" s="132"/>
      <c r="Q38" s="145"/>
    </row>
    <row r="39" spans="1:17" ht="90" customHeight="1">
      <c r="A39" s="139" t="s">
        <v>52</v>
      </c>
      <c r="B39" s="65" t="s">
        <v>48</v>
      </c>
      <c r="C39" s="124"/>
      <c r="D39" s="124"/>
      <c r="E39" s="124"/>
      <c r="F39" s="124"/>
      <c r="G39" s="124"/>
      <c r="H39" s="142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67.5">
      <c r="A40" s="140"/>
      <c r="B40" s="66" t="s">
        <v>49</v>
      </c>
      <c r="C40" s="19" t="s">
        <v>50</v>
      </c>
      <c r="D40" s="62" t="s">
        <v>51</v>
      </c>
      <c r="E40" s="20">
        <v>520350</v>
      </c>
      <c r="F40" s="20">
        <v>78200</v>
      </c>
      <c r="G40" s="20">
        <v>442150</v>
      </c>
      <c r="H40" s="20">
        <f>E43</f>
        <v>326754.63</v>
      </c>
      <c r="I40" s="20">
        <f>F43</f>
        <v>49122.04</v>
      </c>
      <c r="J40" s="20"/>
      <c r="K40" s="20"/>
      <c r="L40" s="20">
        <f>F43</f>
        <v>49122.04</v>
      </c>
      <c r="M40" s="20">
        <f>G43</f>
        <v>277632.59</v>
      </c>
      <c r="N40" s="21"/>
      <c r="O40" s="21"/>
      <c r="P40" s="21"/>
      <c r="Q40" s="20">
        <f>G43</f>
        <v>277632.59</v>
      </c>
    </row>
    <row r="41" spans="1:17" ht="12.75">
      <c r="A41" s="140"/>
      <c r="B41" s="67" t="s">
        <v>21</v>
      </c>
      <c r="C41" s="127"/>
      <c r="D41" s="128"/>
      <c r="E41" s="20">
        <v>520350</v>
      </c>
      <c r="F41" s="20">
        <v>78200</v>
      </c>
      <c r="G41" s="20">
        <v>442150</v>
      </c>
      <c r="H41" s="88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>
      <c r="A42" s="140"/>
      <c r="B42" s="67" t="s">
        <v>22</v>
      </c>
      <c r="C42" s="127"/>
      <c r="D42" s="128"/>
      <c r="E42" s="20">
        <f>F42+G42</f>
        <v>193595.36999999997</v>
      </c>
      <c r="F42" s="23">
        <f>78200-49122.04</f>
        <v>29077.96</v>
      </c>
      <c r="G42" s="20">
        <f>442150-277632.59</f>
        <v>164517.40999999997</v>
      </c>
      <c r="H42" s="88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141"/>
      <c r="B43" s="63" t="s">
        <v>32</v>
      </c>
      <c r="C43" s="127"/>
      <c r="D43" s="128"/>
      <c r="E43" s="64">
        <f>F43+G43</f>
        <v>326754.63</v>
      </c>
      <c r="F43" s="64">
        <v>49122.04</v>
      </c>
      <c r="G43" s="64">
        <v>277632.59</v>
      </c>
      <c r="H43" s="88"/>
      <c r="I43" s="74"/>
      <c r="J43" s="74"/>
      <c r="K43" s="74"/>
      <c r="L43" s="74"/>
      <c r="M43" s="74"/>
      <c r="N43" s="74"/>
      <c r="O43" s="74"/>
      <c r="P43" s="74"/>
      <c r="Q43" s="74"/>
    </row>
    <row r="44" spans="1:17" ht="12.75">
      <c r="A44" s="50"/>
      <c r="B44" s="34" t="s">
        <v>40</v>
      </c>
      <c r="C44" s="38"/>
      <c r="D44" s="39"/>
      <c r="E44" s="38"/>
      <c r="F44" s="38"/>
      <c r="G44" s="39"/>
      <c r="H44" s="39"/>
      <c r="I44" s="39"/>
      <c r="J44" s="38"/>
      <c r="K44" s="38"/>
      <c r="L44" s="39"/>
      <c r="M44" s="39"/>
      <c r="N44" s="39"/>
      <c r="O44" s="38"/>
      <c r="P44" s="38"/>
      <c r="Q44" s="51"/>
    </row>
    <row r="45" spans="1:17" ht="133.5" customHeight="1">
      <c r="A45" s="123" t="s">
        <v>20</v>
      </c>
      <c r="B45" s="17" t="s">
        <v>47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</row>
    <row r="46" spans="1:17" ht="22.5">
      <c r="A46" s="123"/>
      <c r="B46" s="18" t="s">
        <v>38</v>
      </c>
      <c r="C46" s="19"/>
      <c r="D46" s="32" t="s">
        <v>39</v>
      </c>
      <c r="E46" s="20">
        <f>E47</f>
        <v>21900</v>
      </c>
      <c r="F46" s="20">
        <f>F47</f>
        <v>3285</v>
      </c>
      <c r="G46" s="20">
        <f>G47</f>
        <v>18615</v>
      </c>
      <c r="H46" s="20">
        <f>E49</f>
        <v>1800</v>
      </c>
      <c r="I46" s="20">
        <f>F49</f>
        <v>270</v>
      </c>
      <c r="J46" s="20"/>
      <c r="K46" s="20"/>
      <c r="L46" s="20">
        <f>I46</f>
        <v>270</v>
      </c>
      <c r="M46" s="20">
        <f>G49</f>
        <v>1530</v>
      </c>
      <c r="N46" s="21"/>
      <c r="O46" s="21"/>
      <c r="P46" s="21"/>
      <c r="Q46" s="20">
        <f>M46</f>
        <v>1530</v>
      </c>
    </row>
    <row r="47" spans="1:17" ht="12.75">
      <c r="A47" s="123"/>
      <c r="B47" s="22" t="s">
        <v>21</v>
      </c>
      <c r="C47" s="109"/>
      <c r="D47" s="110"/>
      <c r="E47" s="20">
        <f>E48+E49</f>
        <v>21900</v>
      </c>
      <c r="F47" s="20">
        <f>F48+F49</f>
        <v>3285</v>
      </c>
      <c r="G47" s="20">
        <f>G48+G49</f>
        <v>18615</v>
      </c>
      <c r="H47" s="88"/>
      <c r="I47" s="74"/>
      <c r="J47" s="74"/>
      <c r="K47" s="74"/>
      <c r="L47" s="74"/>
      <c r="M47" s="74"/>
      <c r="N47" s="74"/>
      <c r="O47" s="74"/>
      <c r="P47" s="74"/>
      <c r="Q47" s="72"/>
    </row>
    <row r="48" spans="1:17" ht="12.75">
      <c r="A48" s="123"/>
      <c r="B48" s="22" t="s">
        <v>22</v>
      </c>
      <c r="C48" s="111"/>
      <c r="D48" s="112"/>
      <c r="E48" s="20">
        <v>20100</v>
      </c>
      <c r="F48" s="20">
        <v>3015</v>
      </c>
      <c r="G48" s="20">
        <v>17085</v>
      </c>
      <c r="H48" s="88"/>
      <c r="I48" s="74"/>
      <c r="J48" s="74"/>
      <c r="K48" s="74"/>
      <c r="L48" s="74"/>
      <c r="M48" s="74"/>
      <c r="N48" s="74"/>
      <c r="O48" s="74"/>
      <c r="P48" s="74"/>
      <c r="Q48" s="72"/>
    </row>
    <row r="49" spans="1:17" ht="12.75">
      <c r="A49" s="123"/>
      <c r="B49" s="22" t="s">
        <v>32</v>
      </c>
      <c r="C49" s="113"/>
      <c r="D49" s="114"/>
      <c r="E49" s="20">
        <v>1800</v>
      </c>
      <c r="F49" s="23">
        <v>270</v>
      </c>
      <c r="G49" s="20">
        <v>1530</v>
      </c>
      <c r="H49" s="88"/>
      <c r="I49" s="74"/>
      <c r="J49" s="74"/>
      <c r="K49" s="74"/>
      <c r="L49" s="74"/>
      <c r="M49" s="74"/>
      <c r="N49" s="74"/>
      <c r="O49" s="74"/>
      <c r="P49" s="74"/>
      <c r="Q49" s="72"/>
    </row>
    <row r="50" spans="1:17" ht="12.75">
      <c r="A50" s="137" t="s">
        <v>31</v>
      </c>
      <c r="B50" s="137"/>
      <c r="C50" s="121"/>
      <c r="D50" s="122"/>
      <c r="E50" s="30">
        <f>E14+E19+E24+E29+E34+E46+E40</f>
        <v>4146468.79</v>
      </c>
      <c r="F50" s="30">
        <f aca="true" t="shared" si="0" ref="F50:Q50">F14+F19+F24+F29+F34+F46+F40</f>
        <v>622117.8</v>
      </c>
      <c r="G50" s="30">
        <f t="shared" si="0"/>
        <v>3524350.99</v>
      </c>
      <c r="H50" s="30">
        <f t="shared" si="0"/>
        <v>3328568.8999999994</v>
      </c>
      <c r="I50" s="30">
        <f t="shared" si="0"/>
        <v>499394.18</v>
      </c>
      <c r="J50" s="30"/>
      <c r="K50" s="30"/>
      <c r="L50" s="30">
        <f t="shared" si="0"/>
        <v>499394.18</v>
      </c>
      <c r="M50" s="30">
        <f t="shared" si="0"/>
        <v>2829174.7199999997</v>
      </c>
      <c r="N50" s="30"/>
      <c r="O50" s="30"/>
      <c r="P50" s="30"/>
      <c r="Q50" s="30">
        <f t="shared" si="0"/>
        <v>2829174.7199999997</v>
      </c>
    </row>
    <row r="51" spans="1:17" ht="12.75">
      <c r="A51" s="138" t="s">
        <v>22</v>
      </c>
      <c r="B51" s="138"/>
      <c r="C51" s="115"/>
      <c r="D51" s="116"/>
      <c r="E51" s="30">
        <f aca="true" t="shared" si="1" ref="E51:G52">E16+E21+E26+E31+E36+E48+E42</f>
        <v>766702.35</v>
      </c>
      <c r="F51" s="30">
        <f t="shared" si="1"/>
        <v>115044</v>
      </c>
      <c r="G51" s="30">
        <f t="shared" si="1"/>
        <v>651658.3500000001</v>
      </c>
      <c r="H51" s="35"/>
      <c r="I51" s="35"/>
      <c r="J51" s="35"/>
      <c r="K51" s="35"/>
      <c r="L51" s="35"/>
      <c r="M51" s="35"/>
      <c r="N51" s="35"/>
      <c r="O51" s="35"/>
      <c r="P51" s="35"/>
      <c r="Q51" s="52"/>
    </row>
    <row r="52" spans="1:17" ht="12.75">
      <c r="A52" s="138" t="s">
        <v>32</v>
      </c>
      <c r="B52" s="138"/>
      <c r="C52" s="117"/>
      <c r="D52" s="118"/>
      <c r="E52" s="20">
        <f t="shared" si="1"/>
        <v>3328568.8999999994</v>
      </c>
      <c r="F52" s="20">
        <f t="shared" si="1"/>
        <v>499394.18</v>
      </c>
      <c r="G52" s="20">
        <f t="shared" si="1"/>
        <v>2829174.7199999997</v>
      </c>
      <c r="H52" s="33"/>
      <c r="I52" s="33"/>
      <c r="J52" s="33"/>
      <c r="K52" s="33"/>
      <c r="L52" s="33"/>
      <c r="M52" s="33"/>
      <c r="N52" s="33"/>
      <c r="O52" s="33"/>
      <c r="P52" s="33"/>
      <c r="Q52" s="41"/>
    </row>
    <row r="53" spans="1:17" ht="12.75">
      <c r="A53" s="129" t="s">
        <v>35</v>
      </c>
      <c r="B53" s="129"/>
      <c r="C53" s="119"/>
      <c r="D53" s="120"/>
      <c r="E53" s="20">
        <f>E38</f>
        <v>51197.54</v>
      </c>
      <c r="F53" s="20">
        <f>F38</f>
        <v>7679.62</v>
      </c>
      <c r="G53" s="20">
        <f>G38</f>
        <v>43517.92</v>
      </c>
      <c r="H53" s="40"/>
      <c r="I53" s="40"/>
      <c r="J53" s="40"/>
      <c r="K53" s="40"/>
      <c r="L53" s="40"/>
      <c r="M53" s="40"/>
      <c r="N53" s="40"/>
      <c r="O53" s="40"/>
      <c r="P53" s="40"/>
      <c r="Q53" s="42"/>
    </row>
  </sheetData>
  <sheetProtection/>
  <mergeCells count="120">
    <mergeCell ref="A52:B52"/>
    <mergeCell ref="N41:N43"/>
    <mergeCell ref="O41:O43"/>
    <mergeCell ref="P41:P43"/>
    <mergeCell ref="Q41:Q43"/>
    <mergeCell ref="A39:A43"/>
    <mergeCell ref="C39:Q39"/>
    <mergeCell ref="Q35:Q38"/>
    <mergeCell ref="P35:P38"/>
    <mergeCell ref="M35:M38"/>
    <mergeCell ref="N35:N38"/>
    <mergeCell ref="O35:O38"/>
    <mergeCell ref="J41:J43"/>
    <mergeCell ref="K41:K43"/>
    <mergeCell ref="A53:B53"/>
    <mergeCell ref="L35:L38"/>
    <mergeCell ref="J35:J38"/>
    <mergeCell ref="I35:I38"/>
    <mergeCell ref="K35:K38"/>
    <mergeCell ref="H35:H38"/>
    <mergeCell ref="A50:B50"/>
    <mergeCell ref="A51:B51"/>
    <mergeCell ref="L41:L43"/>
    <mergeCell ref="M41:M43"/>
    <mergeCell ref="C20:D22"/>
    <mergeCell ref="C25:D27"/>
    <mergeCell ref="C30:D32"/>
    <mergeCell ref="C47:D49"/>
    <mergeCell ref="C41:C43"/>
    <mergeCell ref="D41:D43"/>
    <mergeCell ref="H41:H43"/>
    <mergeCell ref="I41:I43"/>
    <mergeCell ref="C51:D53"/>
    <mergeCell ref="C50:D50"/>
    <mergeCell ref="M15:M17"/>
    <mergeCell ref="A45:A49"/>
    <mergeCell ref="C45:Q45"/>
    <mergeCell ref="H47:H49"/>
    <mergeCell ref="M47:M49"/>
    <mergeCell ref="N47:N49"/>
    <mergeCell ref="O47:O49"/>
    <mergeCell ref="P47:P49"/>
    <mergeCell ref="Q47:Q49"/>
    <mergeCell ref="C15:D17"/>
    <mergeCell ref="Q20:Q22"/>
    <mergeCell ref="P15:P17"/>
    <mergeCell ref="Q15:Q17"/>
    <mergeCell ref="I47:I49"/>
    <mergeCell ref="J47:J49"/>
    <mergeCell ref="K47:K49"/>
    <mergeCell ref="L47:L49"/>
    <mergeCell ref="J15:J17"/>
    <mergeCell ref="K15:K17"/>
    <mergeCell ref="L15:L17"/>
    <mergeCell ref="C18:Q18"/>
    <mergeCell ref="H20:H22"/>
    <mergeCell ref="I20:I22"/>
    <mergeCell ref="J20:J22"/>
    <mergeCell ref="K20:K22"/>
    <mergeCell ref="N15:N17"/>
    <mergeCell ref="O15:O17"/>
    <mergeCell ref="N20:N22"/>
    <mergeCell ref="O20:O22"/>
    <mergeCell ref="P20:P22"/>
    <mergeCell ref="A33:A38"/>
    <mergeCell ref="C35:D38"/>
    <mergeCell ref="C33:Q33"/>
    <mergeCell ref="A13:A17"/>
    <mergeCell ref="C13:Q13"/>
    <mergeCell ref="H15:H17"/>
    <mergeCell ref="I15:I17"/>
    <mergeCell ref="A18:A22"/>
    <mergeCell ref="Q30:Q32"/>
    <mergeCell ref="A28:A32"/>
    <mergeCell ref="C28:Q28"/>
    <mergeCell ref="H30:H32"/>
    <mergeCell ref="I30:I32"/>
    <mergeCell ref="J30:J32"/>
    <mergeCell ref="K30:K32"/>
    <mergeCell ref="L30:L32"/>
    <mergeCell ref="M30:M32"/>
    <mergeCell ref="N30:N32"/>
    <mergeCell ref="M8:M9"/>
    <mergeCell ref="N8:Q8"/>
    <mergeCell ref="M25:M27"/>
    <mergeCell ref="N25:N27"/>
    <mergeCell ref="O30:O32"/>
    <mergeCell ref="P30:P32"/>
    <mergeCell ref="C23:Q23"/>
    <mergeCell ref="H25:H27"/>
    <mergeCell ref="L20:L22"/>
    <mergeCell ref="M20:M22"/>
    <mergeCell ref="A2:Q2"/>
    <mergeCell ref="AA2:AV2"/>
    <mergeCell ref="A3:Q3"/>
    <mergeCell ref="AA3:AV3"/>
    <mergeCell ref="E4:E9"/>
    <mergeCell ref="F4:G4"/>
    <mergeCell ref="H4:Q4"/>
    <mergeCell ref="F5:F9"/>
    <mergeCell ref="G5:G9"/>
    <mergeCell ref="H5:Q5"/>
    <mergeCell ref="A4:A9"/>
    <mergeCell ref="B4:B9"/>
    <mergeCell ref="C4:C9"/>
    <mergeCell ref="D4:D9"/>
    <mergeCell ref="H6:H9"/>
    <mergeCell ref="I6:Q6"/>
    <mergeCell ref="I7:L7"/>
    <mergeCell ref="M7:Q7"/>
    <mergeCell ref="I8:I9"/>
    <mergeCell ref="J8:L8"/>
    <mergeCell ref="A23:A27"/>
    <mergeCell ref="Q25:Q27"/>
    <mergeCell ref="I25:I27"/>
    <mergeCell ref="J25:J27"/>
    <mergeCell ref="K25:K27"/>
    <mergeCell ref="L25:L27"/>
    <mergeCell ref="O25:O27"/>
    <mergeCell ref="P25:P27"/>
  </mergeCells>
  <printOptions/>
  <pageMargins left="0.72" right="0.2362204724409449" top="0" bottom="0" header="0.34" footer="0.31496062992125984"/>
  <pageSetup firstPageNumber="1" useFirstPageNumber="1" fitToHeight="0" horizontalDpi="300" verticalDpi="300" orientation="landscape" paperSize="9" scale="91" r:id="rId1"/>
  <rowBreaks count="2" manualBreakCount="2">
    <brk id="22" max="16" man="1"/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majka_l</cp:lastModifiedBy>
  <cp:lastPrinted>2010-01-19T15:10:10Z</cp:lastPrinted>
  <dcterms:created xsi:type="dcterms:W3CDTF">2005-07-07T12:36:29Z</dcterms:created>
  <dcterms:modified xsi:type="dcterms:W3CDTF">2010-01-19T19:02:01Z</dcterms:modified>
  <cp:category/>
  <cp:version/>
  <cp:contentType/>
  <cp:contentStatus/>
  <cp:revision>5</cp:revision>
</cp:coreProperties>
</file>