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Tabela 9" sheetId="1" r:id="rId1"/>
    <sheet name="Tabela termom" sheetId="2" r:id="rId2"/>
  </sheets>
  <definedNames>
    <definedName name="Excel_BuiltIn_Print_Area_1">'Tabela 9'!$1:$7</definedName>
    <definedName name="Excel_BuiltIn_Print_Area_2">'Tabela termom'!$A:$XFD</definedName>
    <definedName name="Excel_BuiltIn_Sheet_Title_1">"Tabela 9"</definedName>
    <definedName name="Excel_BuiltIn_Sheet_Title_2">"Tabela termom"</definedName>
    <definedName name="_xlnm.Print_Area" localSheetId="0">'Tabela 9'!$A$1:$Q$58</definedName>
    <definedName name="_xlnm.Print_Area" localSheetId="1">'Tabela termom'!$A:$IV</definedName>
    <definedName name="SHEET_TITLE" localSheetId="0">"Tabela 9"</definedName>
    <definedName name="SHEET_TITLE" localSheetId="1">"Tabela termom"</definedName>
    <definedName name="_xlnm.Print_Titles" localSheetId="0">'Tabela 9'!$8:$15</definedName>
    <definedName name="_xlnm.Print_Titles" localSheetId="1">'Tabela termom'!$8:$15</definedName>
  </definedNames>
  <calcPr fullCalcOnLoad="1"/>
</workbook>
</file>

<file path=xl/sharedStrings.xml><?xml version="1.0" encoding="utf-8"?>
<sst xmlns="http://schemas.openxmlformats.org/spreadsheetml/2006/main" count="124" uniqueCount="56">
  <si>
    <t>Projekt</t>
  </si>
  <si>
    <t>Kategoria interwencji funduszy struktu-ralnych</t>
  </si>
  <si>
    <t>Załącznik Nr 6</t>
  </si>
  <si>
    <t>Klasyfikacja
(dział, rozdział)</t>
  </si>
  <si>
    <t>Wydatki w okresie realizacji projektu 
(całkowita wartość Projektu)</t>
  </si>
  <si>
    <t>w tym:</t>
  </si>
  <si>
    <t>Planowane wydatki</t>
  </si>
  <si>
    <t>razem</t>
  </si>
  <si>
    <t>Program: Program Operacyjny Województwa Łódzkiego 2007-2013</t>
  </si>
  <si>
    <t xml:space="preserve">Wydatki Razem </t>
  </si>
  <si>
    <t>z tego:</t>
  </si>
  <si>
    <t>Tabela nr 9</t>
  </si>
  <si>
    <t xml:space="preserve">Działanie: VI.1 Rewitalizacja obszarów problemowych </t>
  </si>
  <si>
    <t>Wydatki razem</t>
  </si>
  <si>
    <t>z tego źródła finansowania:</t>
  </si>
  <si>
    <t xml:space="preserve">OGÓŁEM </t>
  </si>
  <si>
    <t>X</t>
  </si>
  <si>
    <t>(6+7)</t>
  </si>
  <si>
    <t>(9+13)</t>
  </si>
  <si>
    <t>(10+11+12)</t>
  </si>
  <si>
    <t>(14+15+16+17)</t>
  </si>
  <si>
    <t>Wydatki majątkowe</t>
  </si>
  <si>
    <t xml:space="preserve">środki z budżetu krajowego </t>
  </si>
  <si>
    <t>środki z budżetu UE</t>
  </si>
  <si>
    <t xml:space="preserve">z tego 2009 </t>
  </si>
  <si>
    <t>Oś piorytetowa VI: Odnowa obszarów miejskich</t>
  </si>
  <si>
    <t>Środki z budżetu krajowego**</t>
  </si>
  <si>
    <t>Środki z budżetu UE</t>
  </si>
  <si>
    <t>Wydatki* na projekty i programy realizowane ze środków pochodzacych z budżetu Unii Europejskiej i źródeł zagranicznych nie podlegających zwrotowi (art.5 ust.1 pkt 2 i 3 u.f.p)</t>
  </si>
  <si>
    <t>70070005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</si>
  <si>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</si>
  <si>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</si>
  <si>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</si>
  <si>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</si>
  <si>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</si>
  <si>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 xml:space="preserve">z tego 2008 </t>
  </si>
  <si>
    <t>Lp.</t>
  </si>
  <si>
    <t>Działanie: II.6 Ochrona powietrza</t>
  </si>
  <si>
    <t>Oś piorytetowa II: Ochrona środowiska, zapobieganie zagrożeniom i energetyka</t>
  </si>
  <si>
    <t>80180110</t>
  </si>
  <si>
    <t>Wydatki bieżące</t>
  </si>
  <si>
    <t xml:space="preserve">2010r. </t>
  </si>
  <si>
    <t>80180195</t>
  </si>
  <si>
    <t>80180130</t>
  </si>
  <si>
    <t>z tego 2010</t>
  </si>
  <si>
    <t>80180101</t>
  </si>
  <si>
    <r>
      <t xml:space="preserve">nazwa projektu: </t>
    </r>
    <r>
      <rPr>
        <b/>
        <sz val="8"/>
        <color indexed="8"/>
        <rFont val="Arial"/>
        <family val="0"/>
      </rPr>
      <t>"Termomodernizacja budynków szkolnych w Skierniewiach</t>
    </r>
  </si>
  <si>
    <t>Oś piorytetowa VI: Odnowa Obszarów Miejskich</t>
  </si>
  <si>
    <r>
      <t xml:space="preserve">nazwa projektu: </t>
    </r>
    <r>
      <rPr>
        <b/>
        <sz val="8"/>
        <color indexed="8"/>
        <rFont val="Times New Roman"/>
        <family val="0"/>
      </rPr>
      <t>„Zagospodarowanie przestrzenne obszaru objętego ochroną konserwatorską - Trakt Dworcowy, etap I - plac przed dworcem”</t>
    </r>
  </si>
  <si>
    <r>
      <t xml:space="preserve">nazwa projektu: </t>
    </r>
    <r>
      <rPr>
        <b/>
        <sz val="8"/>
        <color indexed="8"/>
        <rFont val="Times New Roman"/>
        <family val="0"/>
      </rPr>
      <t>„Rewitalizacja zabytkowego parku miejskiego w Skierniewicach, dawnego ogrodu Prymasów Polski”</t>
    </r>
  </si>
  <si>
    <t xml:space="preserve">2011r. </t>
  </si>
  <si>
    <t>Oś piorytetowa V: Infrastruktura społeczna</t>
  </si>
  <si>
    <t>Działanie: V.4 Infrastruktura kultury</t>
  </si>
  <si>
    <t>nazwa projektu: „Remont i adaptacja zabytkowego budynku Willi Kozłowskich pod potrzeby jednostek kultury działających na terenie Miasta Skierniewice”</t>
  </si>
  <si>
    <r>
      <t xml:space="preserve">nazwa projektu: </t>
    </r>
    <r>
      <rPr>
        <b/>
        <sz val="8"/>
        <color indexed="8"/>
        <rFont val="Times New Roman"/>
        <family val="1"/>
      </rPr>
      <t>"Ożywienie społeczno - gospodarcze w północno -wschodniej części województwa łódzkiego poprzez rewitalizację terenów powojskowych w Skierniewicach"</t>
    </r>
  </si>
  <si>
    <t>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</si>
</sst>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8"/>
      <color indexed="8"/>
      <name val="Times New Roman"/>
      <family val="0"/>
    </font>
    <font>
      <b/>
      <sz val="8"/>
      <color indexed="8"/>
      <name val="Arial"/>
      <family val="0"/>
    </font>
    <font>
      <sz val="8"/>
      <color indexed="8"/>
      <name val="Times New Roman"/>
      <family val="0"/>
    </font>
    <font>
      <sz val="8"/>
      <name val="Times New Roman"/>
      <family val="0"/>
    </font>
    <font>
      <b/>
      <sz val="10"/>
      <color indexed="8"/>
      <name val="Times New Roman"/>
      <family val="0"/>
    </font>
    <font>
      <sz val="10"/>
      <name val="Times New Roman"/>
      <family val="0"/>
    </font>
    <font>
      <sz val="10"/>
      <color indexed="8"/>
      <name val="Times New Roman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18"/>
      <color indexed="49"/>
      <name val="Cambria"/>
      <family val="2"/>
    </font>
    <font>
      <b/>
      <sz val="15"/>
      <color indexed="49"/>
      <name val="Czcionka tekstu podstawowego"/>
      <family val="2"/>
    </font>
    <font>
      <b/>
      <sz val="13"/>
      <color indexed="49"/>
      <name val="Czcionka tekstu podstawowego"/>
      <family val="2"/>
    </font>
    <font>
      <b/>
      <sz val="11"/>
      <color indexed="4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61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1"/>
      </left>
      <right style="thin">
        <color indexed="61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61"/>
      </right>
      <top style="thin">
        <color indexed="8"/>
      </top>
      <bottom style="thin">
        <color indexed="8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 style="hair">
        <color indexed="8"/>
      </top>
      <bottom style="thin">
        <color indexed="61"/>
      </bottom>
    </border>
    <border>
      <left style="thin">
        <color indexed="61"/>
      </left>
      <right style="thin">
        <color indexed="61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61"/>
      </right>
      <top style="hair">
        <color indexed="8"/>
      </top>
      <bottom style="hair">
        <color indexed="8"/>
      </bottom>
    </border>
    <border>
      <left style="hair">
        <color indexed="61"/>
      </left>
      <right style="hair">
        <color indexed="61"/>
      </right>
      <top style="hair">
        <color indexed="61"/>
      </top>
      <bottom style="hair">
        <color indexed="61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1"/>
      </left>
      <right style="hair">
        <color indexed="61"/>
      </right>
      <top style="hair">
        <color indexed="61"/>
      </top>
      <bottom style="hair">
        <color indexed="6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1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 style="hair">
        <color indexed="61"/>
      </left>
      <right style="thin">
        <color indexed="61"/>
      </right>
      <top style="hair">
        <color indexed="61"/>
      </top>
      <bottom style="hair">
        <color indexed="61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61"/>
      </right>
      <top style="hair">
        <color indexed="8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>
        <color indexed="6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thin"/>
      <top style="thin">
        <color indexed="61"/>
      </top>
      <bottom>
        <color indexed="63"/>
      </bottom>
    </border>
    <border>
      <left style="thin">
        <color indexed="61"/>
      </left>
      <right style="thin"/>
      <top>
        <color indexed="63"/>
      </top>
      <bottom>
        <color indexed="63"/>
      </bottom>
    </border>
    <border>
      <left style="thin">
        <color indexed="61"/>
      </left>
      <right style="thin"/>
      <top>
        <color indexed="63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1"/>
      </bottom>
    </border>
    <border>
      <left style="hair">
        <color indexed="8"/>
      </left>
      <right style="thin">
        <color indexed="61"/>
      </right>
      <top style="hair">
        <color indexed="8"/>
      </top>
      <bottom style="thin">
        <color indexed="61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61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61"/>
      </top>
      <bottom style="hair">
        <color indexed="8"/>
      </bottom>
    </border>
    <border>
      <left style="thin">
        <color indexed="61"/>
      </left>
      <right style="hair">
        <color indexed="8"/>
      </right>
      <top style="thin">
        <color indexed="61"/>
      </top>
      <bottom style="hair">
        <color indexed="8"/>
      </bottom>
    </border>
    <border>
      <left style="hair">
        <color indexed="8"/>
      </left>
      <right style="thin">
        <color indexed="61"/>
      </right>
      <top style="thin">
        <color indexed="61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49" fontId="4" fillId="0" borderId="1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right" wrapText="1"/>
      <protection/>
    </xf>
    <xf numFmtId="4" fontId="3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wrapText="1"/>
      <protection/>
    </xf>
    <xf numFmtId="0" fontId="3" fillId="34" borderId="10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right"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right" wrapText="1"/>
      <protection/>
    </xf>
    <xf numFmtId="0" fontId="3" fillId="33" borderId="22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3" fillId="34" borderId="25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right" wrapText="1"/>
      <protection/>
    </xf>
    <xf numFmtId="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23" xfId="0" applyNumberFormat="1" applyFont="1" applyFill="1" applyBorder="1" applyAlignment="1" applyProtection="1">
      <alignment horizontal="center" wrapText="1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0" fontId="3" fillId="34" borderId="28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right" wrapText="1"/>
      <protection/>
    </xf>
    <xf numFmtId="0" fontId="3" fillId="33" borderId="22" xfId="0" applyNumberFormat="1" applyFont="1" applyFill="1" applyBorder="1" applyAlignment="1" applyProtection="1">
      <alignment horizontal="center" wrapText="1"/>
      <protection/>
    </xf>
    <xf numFmtId="0" fontId="3" fillId="33" borderId="30" xfId="0" applyNumberFormat="1" applyFont="1" applyFill="1" applyBorder="1" applyAlignment="1" applyProtection="1">
      <alignment horizontal="center" wrapText="1"/>
      <protection/>
    </xf>
    <xf numFmtId="0" fontId="3" fillId="0" borderId="31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34" borderId="3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3" fillId="0" borderId="33" xfId="0" applyNumberFormat="1" applyFont="1" applyFill="1" applyBorder="1" applyAlignment="1" applyProtection="1">
      <alignment/>
      <protection/>
    </xf>
    <xf numFmtId="3" fontId="3" fillId="0" borderId="33" xfId="0" applyNumberFormat="1" applyFont="1" applyFill="1" applyBorder="1" applyAlignment="1" applyProtection="1">
      <alignment horizontal="center"/>
      <protection/>
    </xf>
    <xf numFmtId="0" fontId="3" fillId="33" borderId="34" xfId="0" applyNumberFormat="1" applyFont="1" applyFill="1" applyBorder="1" applyAlignment="1" applyProtection="1">
      <alignment horizontal="center" wrapText="1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34" borderId="25" xfId="0" applyNumberFormat="1" applyFont="1" applyFill="1" applyBorder="1" applyAlignment="1" applyProtection="1">
      <alignment horizontal="center" wrapText="1"/>
      <protection/>
    </xf>
    <xf numFmtId="0" fontId="1" fillId="0" borderId="26" xfId="0" applyNumberFormat="1" applyFont="1" applyFill="1" applyBorder="1" applyAlignment="1" applyProtection="1">
      <alignment wrapText="1"/>
      <protection/>
    </xf>
    <xf numFmtId="4" fontId="3" fillId="0" borderId="35" xfId="0" applyNumberFormat="1" applyFont="1" applyFill="1" applyBorder="1" applyAlignment="1" applyProtection="1">
      <alignment horizontal="right"/>
      <protection/>
    </xf>
    <xf numFmtId="4" fontId="3" fillId="0" borderId="36" xfId="0" applyNumberFormat="1" applyFont="1" applyFill="1" applyBorder="1" applyAlignment="1" applyProtection="1">
      <alignment horizontal="right"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0" fontId="3" fillId="0" borderId="36" xfId="0" applyNumberFormat="1" applyFont="1" applyFill="1" applyBorder="1" applyAlignment="1" applyProtection="1">
      <alignment horizontal="right" wrapText="1"/>
      <protection/>
    </xf>
    <xf numFmtId="4" fontId="3" fillId="0" borderId="37" xfId="0" applyNumberFormat="1" applyFont="1" applyFill="1" applyBorder="1" applyAlignment="1" applyProtection="1">
      <alignment horizontal="right"/>
      <protection/>
    </xf>
    <xf numFmtId="0" fontId="1" fillId="0" borderId="37" xfId="0" applyNumberFormat="1" applyFont="1" applyFill="1" applyBorder="1" applyAlignment="1" applyProtection="1">
      <alignment horizontal="center" wrapText="1"/>
      <protection/>
    </xf>
    <xf numFmtId="0" fontId="4" fillId="0" borderId="38" xfId="0" applyNumberFormat="1" applyFont="1" applyFill="1" applyBorder="1" applyAlignment="1" applyProtection="1">
      <alignment/>
      <protection/>
    </xf>
    <xf numFmtId="0" fontId="4" fillId="0" borderId="39" xfId="0" applyNumberFormat="1" applyFont="1" applyFill="1" applyBorder="1" applyAlignment="1" applyProtection="1">
      <alignment/>
      <protection/>
    </xf>
    <xf numFmtId="0" fontId="4" fillId="0" borderId="4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3" fillId="0" borderId="35" xfId="0" applyNumberFormat="1" applyFont="1" applyFill="1" applyBorder="1" applyAlignment="1" applyProtection="1">
      <alignment/>
      <protection/>
    </xf>
    <xf numFmtId="4" fontId="3" fillId="0" borderId="41" xfId="0" applyNumberFormat="1" applyFont="1" applyFill="1" applyBorder="1" applyAlignment="1" applyProtection="1">
      <alignment horizontal="right"/>
      <protection/>
    </xf>
    <xf numFmtId="4" fontId="4" fillId="0" borderId="36" xfId="0" applyNumberFormat="1" applyFont="1" applyFill="1" applyBorder="1" applyAlignment="1" applyProtection="1">
      <alignment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right" wrapText="1"/>
      <protection/>
    </xf>
    <xf numFmtId="0" fontId="3" fillId="0" borderId="37" xfId="0" applyNumberFormat="1" applyFont="1" applyFill="1" applyBorder="1" applyAlignment="1" applyProtection="1">
      <alignment vertical="top" wrapText="1"/>
      <protection/>
    </xf>
    <xf numFmtId="0" fontId="1" fillId="0" borderId="40" xfId="0" applyNumberFormat="1" applyFont="1" applyFill="1" applyBorder="1" applyAlignment="1" applyProtection="1">
      <alignment horizontal="left" wrapText="1"/>
      <protection/>
    </xf>
    <xf numFmtId="0" fontId="1" fillId="0" borderId="36" xfId="0" applyNumberFormat="1" applyFont="1" applyFill="1" applyBorder="1" applyAlignment="1" applyProtection="1">
      <alignment horizontal="left" wrapText="1"/>
      <protection/>
    </xf>
    <xf numFmtId="3" fontId="3" fillId="0" borderId="36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3" fontId="3" fillId="0" borderId="50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3" fontId="3" fillId="0" borderId="36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/>
      <protection/>
    </xf>
    <xf numFmtId="3" fontId="3" fillId="0" borderId="52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4" fontId="3" fillId="0" borderId="43" xfId="0" applyNumberFormat="1" applyFont="1" applyFill="1" applyBorder="1" applyAlignment="1" applyProtection="1">
      <alignment horizontal="center" vertical="center"/>
      <protection/>
    </xf>
    <xf numFmtId="4" fontId="3" fillId="0" borderId="53" xfId="0" applyNumberFormat="1" applyFont="1" applyFill="1" applyBorder="1" applyAlignment="1" applyProtection="1">
      <alignment horizontal="center" vertical="center"/>
      <protection/>
    </xf>
    <xf numFmtId="4" fontId="3" fillId="0" borderId="44" xfId="0" applyNumberFormat="1" applyFont="1" applyFill="1" applyBorder="1" applyAlignment="1" applyProtection="1">
      <alignment horizontal="center" vertical="center"/>
      <protection/>
    </xf>
    <xf numFmtId="4" fontId="3" fillId="0" borderId="45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46" xfId="0" applyNumberFormat="1" applyFont="1" applyFill="1" applyBorder="1" applyAlignment="1" applyProtection="1">
      <alignment horizontal="center" vertical="center"/>
      <protection/>
    </xf>
    <xf numFmtId="4" fontId="3" fillId="0" borderId="47" xfId="0" applyNumberFormat="1" applyFont="1" applyFill="1" applyBorder="1" applyAlignment="1" applyProtection="1">
      <alignment horizontal="center" vertical="center"/>
      <protection/>
    </xf>
    <xf numFmtId="4" fontId="3" fillId="0" borderId="54" xfId="0" applyNumberFormat="1" applyFont="1" applyFill="1" applyBorder="1" applyAlignment="1" applyProtection="1">
      <alignment horizontal="center" vertical="center"/>
      <protection/>
    </xf>
    <xf numFmtId="4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56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57" xfId="0" applyNumberFormat="1" applyFont="1" applyFill="1" applyBorder="1" applyAlignment="1" applyProtection="1">
      <alignment horizontal="center" vertical="center"/>
      <protection/>
    </xf>
    <xf numFmtId="0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/>
      <protection/>
    </xf>
    <xf numFmtId="0" fontId="1" fillId="0" borderId="37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" fontId="4" fillId="0" borderId="55" xfId="0" applyNumberFormat="1" applyFont="1" applyFill="1" applyBorder="1" applyAlignment="1" applyProtection="1">
      <alignment horizontal="center"/>
      <protection/>
    </xf>
    <xf numFmtId="3" fontId="3" fillId="0" borderId="60" xfId="0" applyNumberFormat="1" applyFont="1" applyFill="1" applyBorder="1" applyAlignment="1" applyProtection="1">
      <alignment horizontal="center"/>
      <protection/>
    </xf>
    <xf numFmtId="3" fontId="3" fillId="0" borderId="61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3" fontId="3" fillId="0" borderId="62" xfId="0" applyNumberFormat="1" applyFont="1" applyFill="1" applyBorder="1" applyAlignment="1" applyProtection="1">
      <alignment horizontal="center"/>
      <protection/>
    </xf>
    <xf numFmtId="3" fontId="3" fillId="0" borderId="23" xfId="0" applyNumberFormat="1" applyFont="1" applyFill="1" applyBorder="1" applyAlignment="1" applyProtection="1">
      <alignment horizontal="center"/>
      <protection/>
    </xf>
    <xf numFmtId="3" fontId="3" fillId="0" borderId="63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6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65" xfId="0" applyNumberFormat="1" applyFont="1" applyFill="1" applyBorder="1" applyAlignment="1" applyProtection="1">
      <alignment horizontal="center" vertical="center" wrapText="1"/>
      <protection/>
    </xf>
    <xf numFmtId="3" fontId="3" fillId="0" borderId="24" xfId="0" applyNumberFormat="1" applyFont="1" applyFill="1" applyBorder="1" applyAlignment="1" applyProtection="1">
      <alignment horizontal="center"/>
      <protection/>
    </xf>
    <xf numFmtId="0" fontId="3" fillId="0" borderId="66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1A1A1A"/>
      <rgbColor rgb="00C7C7C7"/>
      <rgbColor rgb="00E6E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BreakPreview" zoomScaleSheetLayoutView="100" zoomScalePageLayoutView="0" workbookViewId="0" topLeftCell="A43">
      <selection activeCell="D47" sqref="D47"/>
    </sheetView>
  </sheetViews>
  <sheetFormatPr defaultColWidth="7.7109375" defaultRowHeight="12.75"/>
  <cols>
    <col min="1" max="1" width="2.7109375" style="20" customWidth="1"/>
    <col min="2" max="2" width="18.28125" style="20" customWidth="1"/>
    <col min="3" max="3" width="6.57421875" style="20" customWidth="1"/>
    <col min="4" max="4" width="8.421875" style="3" customWidth="1"/>
    <col min="5" max="5" width="13.421875" style="20" customWidth="1"/>
    <col min="6" max="6" width="13.140625" style="20" customWidth="1"/>
    <col min="7" max="7" width="12.8515625" style="20" customWidth="1"/>
    <col min="8" max="8" width="11.57421875" style="20" customWidth="1"/>
    <col min="9" max="9" width="11.00390625" style="20" customWidth="1"/>
    <col min="10" max="10" width="6.8515625" style="20" customWidth="1"/>
    <col min="11" max="11" width="6.421875" style="20" customWidth="1"/>
    <col min="12" max="12" width="10.00390625" style="20" customWidth="1"/>
    <col min="13" max="13" width="9.8515625" style="20" customWidth="1"/>
    <col min="14" max="14" width="7.28125" style="20" customWidth="1"/>
    <col min="15" max="15" width="6.8515625" style="20" customWidth="1"/>
    <col min="16" max="16" width="7.28125" style="20" customWidth="1"/>
    <col min="17" max="17" width="11.140625" style="20" customWidth="1"/>
    <col min="18" max="16384" width="7.7109375" style="20" customWidth="1"/>
  </cols>
  <sheetData>
    <row r="1" ht="12.75">
      <c r="B1" s="20" t="s">
        <v>2</v>
      </c>
    </row>
    <row r="3" spans="1:256" ht="12.75">
      <c r="A3" s="22"/>
      <c r="B3" s="2"/>
      <c r="C3" s="22"/>
      <c r="D3" s="34"/>
      <c r="E3" s="22"/>
      <c r="F3" s="22"/>
      <c r="G3" s="22"/>
      <c r="H3" s="2"/>
      <c r="I3" s="22"/>
      <c r="J3" s="2"/>
      <c r="K3" s="22"/>
      <c r="L3" s="2"/>
      <c r="M3" s="22"/>
      <c r="N3" s="22"/>
      <c r="O3" s="22"/>
      <c r="P3" s="22" t="s">
        <v>11</v>
      </c>
      <c r="Q3" s="22"/>
      <c r="R3" s="29"/>
      <c r="S3" s="29"/>
      <c r="T3" s="29"/>
      <c r="U3" s="29"/>
      <c r="V3" s="29"/>
      <c r="W3" s="29"/>
      <c r="X3" s="29"/>
      <c r="Y3" s="29"/>
      <c r="Z3" s="29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ht="12.75">
      <c r="A4" s="22"/>
      <c r="B4" s="2"/>
      <c r="C4" s="22"/>
      <c r="D4" s="34"/>
      <c r="E4" s="22"/>
      <c r="F4" s="22"/>
      <c r="G4" s="22"/>
      <c r="H4" s="2"/>
      <c r="I4" s="22"/>
      <c r="J4" s="2"/>
      <c r="K4" s="22"/>
      <c r="L4" s="2"/>
      <c r="M4" s="22"/>
      <c r="N4" s="22"/>
      <c r="O4" s="22"/>
      <c r="P4" s="22"/>
      <c r="Q4" s="22"/>
      <c r="R4" s="29"/>
      <c r="S4" s="29"/>
      <c r="T4" s="29"/>
      <c r="U4" s="29"/>
      <c r="V4" s="29"/>
      <c r="W4" s="29"/>
      <c r="X4" s="29"/>
      <c r="Y4" s="29"/>
      <c r="Z4" s="2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ht="12.75">
      <c r="A5" s="22"/>
      <c r="B5" s="19"/>
      <c r="C5" s="22"/>
      <c r="D5" s="34"/>
      <c r="E5" s="22"/>
      <c r="F5" s="2"/>
      <c r="G5" s="22"/>
      <c r="H5" s="22"/>
      <c r="I5" s="22"/>
      <c r="J5" s="22"/>
      <c r="K5" s="22"/>
      <c r="L5" s="2"/>
      <c r="M5" s="19"/>
      <c r="N5" s="22"/>
      <c r="O5" s="22"/>
      <c r="P5" s="22"/>
      <c r="Q5" s="22"/>
      <c r="R5" s="29"/>
      <c r="S5" s="29"/>
      <c r="T5" s="29"/>
      <c r="U5" s="29"/>
      <c r="V5" s="29"/>
      <c r="W5" s="29"/>
      <c r="X5" s="29"/>
      <c r="Y5" s="29"/>
      <c r="Z5" s="29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12.75">
      <c r="A6" s="106" t="s">
        <v>28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29"/>
      <c r="S6" s="29"/>
      <c r="T6" s="29"/>
      <c r="U6" s="29"/>
      <c r="V6" s="29"/>
      <c r="W6" s="29"/>
      <c r="X6" s="29"/>
      <c r="Y6" s="29"/>
      <c r="Z6" s="29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2.7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29"/>
      <c r="S7" s="29"/>
      <c r="T7" s="29"/>
      <c r="U7" s="29"/>
      <c r="V7" s="29"/>
      <c r="W7" s="29"/>
      <c r="X7" s="29"/>
      <c r="Y7" s="29"/>
      <c r="Z7" s="29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ht="12.75" customHeight="1">
      <c r="A8" s="103" t="s">
        <v>36</v>
      </c>
      <c r="B8" s="103" t="s">
        <v>0</v>
      </c>
      <c r="C8" s="103" t="s">
        <v>1</v>
      </c>
      <c r="D8" s="103" t="s">
        <v>3</v>
      </c>
      <c r="E8" s="103" t="s">
        <v>4</v>
      </c>
      <c r="F8" s="103" t="s">
        <v>5</v>
      </c>
      <c r="G8" s="103"/>
      <c r="H8" s="103" t="s">
        <v>6</v>
      </c>
      <c r="I8" s="103"/>
      <c r="J8" s="103"/>
      <c r="K8" s="103"/>
      <c r="L8" s="103"/>
      <c r="M8" s="103"/>
      <c r="N8" s="103"/>
      <c r="O8" s="103"/>
      <c r="P8" s="103"/>
      <c r="Q8" s="103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ht="12.75" customHeight="1">
      <c r="A9" s="103"/>
      <c r="B9" s="103"/>
      <c r="C9" s="103"/>
      <c r="D9" s="103"/>
      <c r="E9" s="103"/>
      <c r="F9" s="103" t="s">
        <v>22</v>
      </c>
      <c r="G9" s="103" t="s">
        <v>23</v>
      </c>
      <c r="H9" s="103" t="s">
        <v>50</v>
      </c>
      <c r="I9" s="103"/>
      <c r="J9" s="103"/>
      <c r="K9" s="103"/>
      <c r="L9" s="103"/>
      <c r="M9" s="103"/>
      <c r="N9" s="103"/>
      <c r="O9" s="103"/>
      <c r="P9" s="103"/>
      <c r="Q9" s="103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ht="12.75" customHeight="1">
      <c r="A10" s="103"/>
      <c r="B10" s="103"/>
      <c r="C10" s="103"/>
      <c r="D10" s="103"/>
      <c r="E10" s="103"/>
      <c r="F10" s="103"/>
      <c r="G10" s="103"/>
      <c r="H10" s="103" t="s">
        <v>9</v>
      </c>
      <c r="I10" s="103" t="s">
        <v>10</v>
      </c>
      <c r="J10" s="103"/>
      <c r="K10" s="103"/>
      <c r="L10" s="103"/>
      <c r="M10" s="103"/>
      <c r="N10" s="103"/>
      <c r="O10" s="103"/>
      <c r="P10" s="103"/>
      <c r="Q10" s="103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ht="17.25" customHeight="1">
      <c r="A11" s="103"/>
      <c r="B11" s="103"/>
      <c r="C11" s="103"/>
      <c r="D11" s="103"/>
      <c r="E11" s="103"/>
      <c r="F11" s="103"/>
      <c r="G11" s="103"/>
      <c r="H11" s="103"/>
      <c r="I11" s="103" t="s">
        <v>26</v>
      </c>
      <c r="J11" s="103"/>
      <c r="K11" s="103"/>
      <c r="L11" s="103"/>
      <c r="M11" s="103" t="s">
        <v>27</v>
      </c>
      <c r="N11" s="103"/>
      <c r="O11" s="103"/>
      <c r="P11" s="103"/>
      <c r="Q11" s="103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ht="22.5" customHeight="1">
      <c r="A12" s="103"/>
      <c r="B12" s="103"/>
      <c r="C12" s="103"/>
      <c r="D12" s="103"/>
      <c r="E12" s="103"/>
      <c r="F12" s="103"/>
      <c r="G12" s="103"/>
      <c r="H12" s="103"/>
      <c r="I12" s="103" t="s">
        <v>13</v>
      </c>
      <c r="J12" s="103" t="s">
        <v>14</v>
      </c>
      <c r="K12" s="103"/>
      <c r="L12" s="103"/>
      <c r="M12" s="103" t="s">
        <v>13</v>
      </c>
      <c r="N12" s="103" t="s">
        <v>14</v>
      </c>
      <c r="O12" s="103"/>
      <c r="P12" s="103"/>
      <c r="Q12" s="103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ht="75.7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8" t="s">
        <v>30</v>
      </c>
      <c r="K13" s="8" t="s">
        <v>31</v>
      </c>
      <c r="L13" s="8" t="s">
        <v>32</v>
      </c>
      <c r="M13" s="103"/>
      <c r="N13" s="14" t="s">
        <v>33</v>
      </c>
      <c r="O13" s="14" t="s">
        <v>30</v>
      </c>
      <c r="P13" s="14" t="s">
        <v>31</v>
      </c>
      <c r="Q13" s="8" t="s">
        <v>34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ht="12.75">
      <c r="A14" s="6"/>
      <c r="B14" s="6"/>
      <c r="C14" s="6"/>
      <c r="D14" s="30"/>
      <c r="E14" s="6" t="s">
        <v>17</v>
      </c>
      <c r="F14" s="6"/>
      <c r="G14" s="30"/>
      <c r="H14" s="30" t="s">
        <v>18</v>
      </c>
      <c r="I14" s="6" t="s">
        <v>19</v>
      </c>
      <c r="J14" s="6"/>
      <c r="K14" s="6"/>
      <c r="L14" s="6"/>
      <c r="M14" s="6" t="s">
        <v>20</v>
      </c>
      <c r="N14" s="6"/>
      <c r="O14" s="6"/>
      <c r="P14" s="6"/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12.75">
      <c r="A15" s="13">
        <v>1</v>
      </c>
      <c r="B15" s="13">
        <v>2</v>
      </c>
      <c r="C15" s="9">
        <v>3</v>
      </c>
      <c r="D15" s="13">
        <v>4</v>
      </c>
      <c r="E15" s="9">
        <v>5</v>
      </c>
      <c r="F15" s="9">
        <v>6</v>
      </c>
      <c r="G15" s="13">
        <v>7</v>
      </c>
      <c r="H15" s="13">
        <v>8</v>
      </c>
      <c r="I15" s="13">
        <v>9</v>
      </c>
      <c r="J15" s="9">
        <v>10</v>
      </c>
      <c r="K15" s="9">
        <v>11</v>
      </c>
      <c r="L15" s="13">
        <v>12</v>
      </c>
      <c r="M15" s="13">
        <v>13</v>
      </c>
      <c r="N15" s="13">
        <v>14</v>
      </c>
      <c r="O15" s="9">
        <v>15</v>
      </c>
      <c r="P15" s="9">
        <v>16</v>
      </c>
      <c r="Q15" s="13">
        <v>17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17" ht="12.75">
      <c r="A16" s="105">
        <v>1</v>
      </c>
      <c r="B16" s="10" t="s">
        <v>21</v>
      </c>
      <c r="C16" s="26"/>
      <c r="D16" s="10"/>
      <c r="E16" s="26"/>
      <c r="F16" s="26"/>
      <c r="G16" s="10"/>
      <c r="H16" s="10"/>
      <c r="I16" s="10"/>
      <c r="J16" s="26"/>
      <c r="K16" s="26"/>
      <c r="L16" s="10"/>
      <c r="M16" s="10"/>
      <c r="N16" s="10"/>
      <c r="O16" s="26"/>
      <c r="P16" s="26"/>
      <c r="Q16" s="10"/>
    </row>
    <row r="17" spans="1:17" ht="42.75" customHeight="1">
      <c r="A17" s="105"/>
      <c r="B17" s="25" t="s">
        <v>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7" ht="31.5" customHeight="1">
      <c r="A18" s="105"/>
      <c r="B18" s="35" t="s">
        <v>25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7" ht="32.25" customHeight="1">
      <c r="A19" s="105"/>
      <c r="B19" s="35" t="s">
        <v>12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7" ht="75" customHeight="1">
      <c r="A20" s="105"/>
      <c r="B20" s="80" t="s">
        <v>54</v>
      </c>
      <c r="C20" s="39"/>
      <c r="D20" s="18" t="s">
        <v>29</v>
      </c>
      <c r="E20" s="16">
        <f>F20+G20</f>
        <v>22955000</v>
      </c>
      <c r="F20" s="16">
        <f>F21</f>
        <v>5513750</v>
      </c>
      <c r="G20" s="16">
        <f>G21</f>
        <v>17441250</v>
      </c>
      <c r="H20" s="12">
        <f>I20+M20</f>
        <v>8307779.48</v>
      </c>
      <c r="I20" s="28">
        <f>F25</f>
        <v>1995513.77</v>
      </c>
      <c r="J20" s="21"/>
      <c r="K20" s="21"/>
      <c r="L20" s="28">
        <f>F25</f>
        <v>1995513.77</v>
      </c>
      <c r="M20" s="12">
        <f>G25</f>
        <v>6312265.71</v>
      </c>
      <c r="N20" s="21"/>
      <c r="O20" s="21"/>
      <c r="P20" s="21"/>
      <c r="Q20" s="24">
        <f>M20</f>
        <v>6312265.71</v>
      </c>
    </row>
    <row r="21" spans="1:17" ht="12.75">
      <c r="A21" s="36"/>
      <c r="B21" s="68" t="s">
        <v>7</v>
      </c>
      <c r="C21" s="91"/>
      <c r="D21" s="91"/>
      <c r="E21" s="16">
        <f>F21+G21</f>
        <v>22955000</v>
      </c>
      <c r="F21" s="16">
        <f>SUM(F22:F26)</f>
        <v>5513750</v>
      </c>
      <c r="G21" s="16">
        <f>SUM(G22:G26)</f>
        <v>17441250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36"/>
      <c r="B22" s="68" t="s">
        <v>35</v>
      </c>
      <c r="C22" s="91"/>
      <c r="D22" s="91"/>
      <c r="E22" s="16">
        <v>762622.21</v>
      </c>
      <c r="F22" s="31">
        <f>E22-G22</f>
        <v>183180.49</v>
      </c>
      <c r="G22" s="16">
        <v>579441.72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1:17" ht="12.75">
      <c r="A23" s="36"/>
      <c r="B23" s="68">
        <v>2009</v>
      </c>
      <c r="C23" s="91"/>
      <c r="D23" s="91"/>
      <c r="E23" s="16">
        <f>F23+G23</f>
        <v>657235.71</v>
      </c>
      <c r="F23" s="31">
        <v>157866.85</v>
      </c>
      <c r="G23" s="16">
        <v>499368.86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1:17" ht="12.75">
      <c r="A24" s="36"/>
      <c r="B24" s="68">
        <v>2010</v>
      </c>
      <c r="C24" s="91"/>
      <c r="D24" s="91"/>
      <c r="E24" s="16">
        <f>F24+G24</f>
        <v>10140565.64</v>
      </c>
      <c r="F24" s="31">
        <v>2435745.79</v>
      </c>
      <c r="G24" s="16">
        <v>7704819.85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1:17" ht="12.75">
      <c r="A25" s="36"/>
      <c r="B25" s="68">
        <v>2011</v>
      </c>
      <c r="C25" s="91"/>
      <c r="D25" s="91"/>
      <c r="E25" s="16">
        <f>F25+G25</f>
        <v>8307779.48</v>
      </c>
      <c r="F25" s="31">
        <v>1995513.77</v>
      </c>
      <c r="G25" s="16">
        <v>6312265.71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7" ht="12.75">
      <c r="A26" s="32"/>
      <c r="B26" s="79">
        <v>2012</v>
      </c>
      <c r="C26" s="91"/>
      <c r="D26" s="91"/>
      <c r="E26" s="16">
        <f>F26+G26</f>
        <v>3086796.96</v>
      </c>
      <c r="F26" s="16">
        <v>741443.1</v>
      </c>
      <c r="G26" s="16">
        <v>2345353.86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42.75">
      <c r="A27" s="127">
        <v>2</v>
      </c>
      <c r="B27" s="81" t="s">
        <v>8</v>
      </c>
      <c r="C27" s="89" t="s">
        <v>55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ht="32.25">
      <c r="A28" s="128"/>
      <c r="B28" s="82" t="s">
        <v>51</v>
      </c>
      <c r="C28" s="98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ht="21.75">
      <c r="A29" s="128"/>
      <c r="B29" s="82" t="s">
        <v>52</v>
      </c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 ht="84.75">
      <c r="A30" s="128"/>
      <c r="B30" s="82" t="s">
        <v>53</v>
      </c>
      <c r="C30" s="78"/>
      <c r="D30" s="19">
        <v>92192120</v>
      </c>
      <c r="E30" s="66">
        <v>2393850.61</v>
      </c>
      <c r="F30" s="66">
        <v>1196925.31</v>
      </c>
      <c r="G30" s="66">
        <v>1196925.3</v>
      </c>
      <c r="H30" s="66">
        <v>900614.85</v>
      </c>
      <c r="I30" s="66">
        <v>450307.43</v>
      </c>
      <c r="J30" s="66"/>
      <c r="K30" s="66"/>
      <c r="L30" s="66">
        <v>450307.43</v>
      </c>
      <c r="M30" s="66">
        <v>450307.42</v>
      </c>
      <c r="N30" s="66"/>
      <c r="O30" s="66"/>
      <c r="P30" s="66"/>
      <c r="Q30" s="66">
        <v>450307.42</v>
      </c>
    </row>
    <row r="31" spans="1:17" ht="12.75">
      <c r="A31" s="128"/>
      <c r="B31" s="68" t="s">
        <v>7</v>
      </c>
      <c r="C31" s="84"/>
      <c r="D31" s="85"/>
      <c r="E31" s="66">
        <v>2393850.61</v>
      </c>
      <c r="F31" s="66">
        <v>1196925.31</v>
      </c>
      <c r="G31" s="66">
        <v>1196925.3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ht="12.75">
      <c r="A32" s="128"/>
      <c r="B32" s="68" t="s">
        <v>24</v>
      </c>
      <c r="C32" s="86"/>
      <c r="D32" s="87"/>
      <c r="E32" s="66">
        <v>429274.08</v>
      </c>
      <c r="F32" s="66">
        <v>214637.04</v>
      </c>
      <c r="G32" s="66">
        <v>214637.04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1:17" ht="12.75">
      <c r="A33" s="128"/>
      <c r="B33" s="68">
        <v>2010</v>
      </c>
      <c r="C33" s="86"/>
      <c r="D33" s="87"/>
      <c r="E33" s="66">
        <v>1063961.68</v>
      </c>
      <c r="F33" s="66">
        <v>531980.84</v>
      </c>
      <c r="G33" s="66">
        <v>531980.84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12.75">
      <c r="A34" s="129"/>
      <c r="B34" s="68">
        <v>2011</v>
      </c>
      <c r="C34" s="88"/>
      <c r="D34" s="89"/>
      <c r="E34" s="66">
        <v>900614.85</v>
      </c>
      <c r="F34" s="66">
        <v>450307.43</v>
      </c>
      <c r="G34" s="66">
        <v>450307.42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1:17" ht="42.75">
      <c r="A35" s="120">
        <v>3</v>
      </c>
      <c r="B35" s="25" t="s">
        <v>8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ht="32.25">
      <c r="A36" s="121"/>
      <c r="B36" s="35" t="s">
        <v>47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1:17" ht="33" customHeight="1">
      <c r="A37" s="121"/>
      <c r="B37" s="35" t="s">
        <v>12</v>
      </c>
      <c r="C37" s="91"/>
      <c r="D37" s="91"/>
      <c r="E37" s="91"/>
      <c r="F37" s="91"/>
      <c r="G37" s="91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1:17" ht="54" customHeight="1">
      <c r="A38" s="121"/>
      <c r="B38" s="33" t="s">
        <v>49</v>
      </c>
      <c r="C38" s="39"/>
      <c r="D38" s="30">
        <v>92192120</v>
      </c>
      <c r="E38" s="16">
        <f>F38+G38</f>
        <v>16179504.7</v>
      </c>
      <c r="F38" s="31">
        <f>F39</f>
        <v>2426925.71</v>
      </c>
      <c r="G38" s="65">
        <f>G39</f>
        <v>13752578.99</v>
      </c>
      <c r="H38" s="66">
        <f>I38+M38</f>
        <v>36900</v>
      </c>
      <c r="I38" s="66">
        <f>F41</f>
        <v>5535</v>
      </c>
      <c r="J38" s="66"/>
      <c r="K38" s="66"/>
      <c r="L38" s="66">
        <f>F41</f>
        <v>5535</v>
      </c>
      <c r="M38" s="66">
        <f>G41</f>
        <v>31365</v>
      </c>
      <c r="N38" s="66"/>
      <c r="O38" s="66"/>
      <c r="P38" s="66"/>
      <c r="Q38" s="66">
        <f>M38</f>
        <v>31365</v>
      </c>
    </row>
    <row r="39" spans="1:17" ht="12.75">
      <c r="A39" s="121"/>
      <c r="B39" s="40" t="s">
        <v>7</v>
      </c>
      <c r="C39" s="123"/>
      <c r="D39" s="93"/>
      <c r="E39" s="16">
        <f>E41+E42+E43+E40</f>
        <v>16179504.700000001</v>
      </c>
      <c r="F39" s="31">
        <f>F41+F42+F43+F40</f>
        <v>2426925.71</v>
      </c>
      <c r="G39" s="75">
        <f>G41+G42+G43+G40</f>
        <v>13752578.99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t="12.75">
      <c r="A40" s="121"/>
      <c r="B40" s="40" t="s">
        <v>44</v>
      </c>
      <c r="C40" s="124"/>
      <c r="D40" s="125"/>
      <c r="E40" s="16">
        <f>F40+G40</f>
        <v>48190</v>
      </c>
      <c r="F40" s="31">
        <v>7228.5</v>
      </c>
      <c r="G40" s="75">
        <v>40961.5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1:17" ht="12.75">
      <c r="A41" s="121"/>
      <c r="B41" s="40">
        <v>2011</v>
      </c>
      <c r="C41" s="124"/>
      <c r="D41" s="125"/>
      <c r="E41" s="16">
        <f>F41+G41</f>
        <v>36900</v>
      </c>
      <c r="F41" s="31">
        <v>5535</v>
      </c>
      <c r="G41" s="65">
        <v>31365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t="12.75">
      <c r="A42" s="121"/>
      <c r="B42" s="40">
        <v>2012</v>
      </c>
      <c r="C42" s="124"/>
      <c r="D42" s="125"/>
      <c r="E42" s="16">
        <f>F42+G42</f>
        <v>6706083</v>
      </c>
      <c r="F42" s="31">
        <v>1005912.45</v>
      </c>
      <c r="G42" s="65">
        <v>5700170.55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1:17" ht="12.75">
      <c r="A43" s="122"/>
      <c r="B43" s="47">
        <v>2013</v>
      </c>
      <c r="C43" s="126"/>
      <c r="D43" s="92"/>
      <c r="E43" s="16">
        <f>F43+G43</f>
        <v>9388331.700000001</v>
      </c>
      <c r="F43" s="67">
        <v>1408249.76</v>
      </c>
      <c r="G43" s="76">
        <v>7980081.94</v>
      </c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1:17" ht="48" customHeight="1">
      <c r="A44" s="90">
        <v>4</v>
      </c>
      <c r="B44" s="4" t="s">
        <v>8</v>
      </c>
      <c r="C44" s="91"/>
      <c r="D44" s="91"/>
      <c r="E44" s="91"/>
      <c r="F44" s="91"/>
      <c r="G44" s="91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ht="32.25" customHeight="1">
      <c r="A45" s="90"/>
      <c r="B45" s="35" t="s">
        <v>47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1:17" ht="33.75" customHeight="1">
      <c r="A46" s="90"/>
      <c r="B46" s="35" t="s">
        <v>12</v>
      </c>
      <c r="C46" s="91"/>
      <c r="D46" s="91"/>
      <c r="E46" s="91"/>
      <c r="F46" s="91"/>
      <c r="G46" s="91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1:17" ht="75">
      <c r="A47" s="90"/>
      <c r="B47" s="33" t="s">
        <v>48</v>
      </c>
      <c r="C47" s="39"/>
      <c r="D47" s="147">
        <v>60060015</v>
      </c>
      <c r="E47" s="16">
        <f>F47+G47</f>
        <v>2961270.16</v>
      </c>
      <c r="F47" s="31">
        <f>F48</f>
        <v>444190.52999999997</v>
      </c>
      <c r="G47" s="65">
        <f>G48</f>
        <v>2517079.6300000004</v>
      </c>
      <c r="H47" s="66">
        <f>I47+M47</f>
        <v>2688983.13</v>
      </c>
      <c r="I47" s="66">
        <f>F50</f>
        <v>403347.47</v>
      </c>
      <c r="J47" s="66"/>
      <c r="K47" s="66"/>
      <c r="L47" s="66">
        <f>F50</f>
        <v>403347.47</v>
      </c>
      <c r="M47" s="66">
        <f>G50</f>
        <v>2285635.66</v>
      </c>
      <c r="N47" s="66"/>
      <c r="O47" s="66"/>
      <c r="P47" s="66"/>
      <c r="Q47" s="66">
        <f>M47</f>
        <v>2285635.66</v>
      </c>
    </row>
    <row r="48" spans="1:17" ht="12.75">
      <c r="A48" s="90"/>
      <c r="B48" s="40" t="s">
        <v>7</v>
      </c>
      <c r="C48" s="91"/>
      <c r="D48" s="91"/>
      <c r="E48" s="16">
        <f>E50+E51+E49</f>
        <v>2961270.1599999997</v>
      </c>
      <c r="F48" s="31">
        <f>F50+F51+F49</f>
        <v>444190.52999999997</v>
      </c>
      <c r="G48" s="31">
        <f>G50+G51+G49</f>
        <v>2517079.6300000004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1:17" ht="12.75">
      <c r="A49" s="90"/>
      <c r="B49" s="40" t="s">
        <v>44</v>
      </c>
      <c r="C49" s="91"/>
      <c r="D49" s="91"/>
      <c r="E49" s="16">
        <f aca="true" t="shared" si="0" ref="E49:E58">F49+G49</f>
        <v>259987.03</v>
      </c>
      <c r="F49" s="31">
        <v>38998.06</v>
      </c>
      <c r="G49" s="31">
        <v>220988.97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1:17" ht="12.75">
      <c r="A50" s="90"/>
      <c r="B50" s="40">
        <v>2011</v>
      </c>
      <c r="C50" s="91"/>
      <c r="D50" s="91"/>
      <c r="E50" s="16">
        <f t="shared" si="0"/>
        <v>2688983.13</v>
      </c>
      <c r="F50" s="31">
        <v>403347.47</v>
      </c>
      <c r="G50" s="16">
        <v>2285635.66</v>
      </c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1:17" ht="12.75">
      <c r="A51" s="90"/>
      <c r="B51" s="40">
        <v>2012</v>
      </c>
      <c r="C51" s="91"/>
      <c r="D51" s="91"/>
      <c r="E51" s="16">
        <f t="shared" si="0"/>
        <v>12300</v>
      </c>
      <c r="F51" s="31">
        <v>1845</v>
      </c>
      <c r="G51" s="16">
        <v>10455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7" ht="12.75">
      <c r="A52" s="11"/>
      <c r="B52" s="70" t="s">
        <v>15</v>
      </c>
      <c r="C52" s="131" t="s">
        <v>16</v>
      </c>
      <c r="D52" s="131"/>
      <c r="E52" s="69">
        <f t="shared" si="0"/>
        <v>44489625.47</v>
      </c>
      <c r="F52" s="69">
        <f>F53+F54+F55+F56+F57+F58</f>
        <v>9581791.55</v>
      </c>
      <c r="G52" s="69">
        <f>G53+G54+G55+G56+G57+G58</f>
        <v>34907833.92</v>
      </c>
      <c r="H52" s="69">
        <f>H20+H47+H38+H30</f>
        <v>11934277.459999999</v>
      </c>
      <c r="I52" s="69">
        <f>I20+I47+I38+I30</f>
        <v>2854703.6700000004</v>
      </c>
      <c r="J52" s="69"/>
      <c r="K52" s="69"/>
      <c r="L52" s="69">
        <f>L20+L47+L38+L30</f>
        <v>2854703.6700000004</v>
      </c>
      <c r="M52" s="69">
        <f>M20+M47+M38+M30</f>
        <v>9079573.790000001</v>
      </c>
      <c r="N52" s="69"/>
      <c r="O52" s="69"/>
      <c r="P52" s="69"/>
      <c r="Q52" s="69">
        <f>Q20+Q47+Q38+Q30</f>
        <v>9079573.790000001</v>
      </c>
    </row>
    <row r="53" spans="1:17" ht="12.75">
      <c r="A53" s="71"/>
      <c r="B53" s="108"/>
      <c r="C53" s="96">
        <v>2008</v>
      </c>
      <c r="D53" s="96"/>
      <c r="E53" s="77">
        <f t="shared" si="0"/>
        <v>762622.21</v>
      </c>
      <c r="F53" s="77">
        <f>F22</f>
        <v>183180.49</v>
      </c>
      <c r="G53" s="77">
        <f>G22</f>
        <v>579441.72</v>
      </c>
      <c r="H53" s="111"/>
      <c r="I53" s="112"/>
      <c r="J53" s="112"/>
      <c r="K53" s="112"/>
      <c r="L53" s="112"/>
      <c r="M53" s="112"/>
      <c r="N53" s="112"/>
      <c r="O53" s="112"/>
      <c r="P53" s="112"/>
      <c r="Q53" s="113"/>
    </row>
    <row r="54" spans="1:17" ht="12.75">
      <c r="A54" s="72"/>
      <c r="B54" s="109"/>
      <c r="C54" s="96">
        <v>2009</v>
      </c>
      <c r="D54" s="96"/>
      <c r="E54" s="77">
        <f t="shared" si="0"/>
        <v>1086509.79</v>
      </c>
      <c r="F54" s="77">
        <f>F23+F32</f>
        <v>372503.89</v>
      </c>
      <c r="G54" s="77">
        <f>G23+G32</f>
        <v>714005.9</v>
      </c>
      <c r="H54" s="114"/>
      <c r="I54" s="115"/>
      <c r="J54" s="115"/>
      <c r="K54" s="115"/>
      <c r="L54" s="115"/>
      <c r="M54" s="115"/>
      <c r="N54" s="115"/>
      <c r="O54" s="115"/>
      <c r="P54" s="115"/>
      <c r="Q54" s="116"/>
    </row>
    <row r="55" spans="1:17" ht="12.75">
      <c r="A55" s="72"/>
      <c r="B55" s="109"/>
      <c r="C55" s="96">
        <v>2010</v>
      </c>
      <c r="D55" s="96"/>
      <c r="E55" s="77">
        <f t="shared" si="0"/>
        <v>11512704.35</v>
      </c>
      <c r="F55" s="77">
        <f>F24+F33+F40+F49</f>
        <v>3013953.19</v>
      </c>
      <c r="G55" s="77">
        <f>G24+G33+G40+G49</f>
        <v>8498751.16</v>
      </c>
      <c r="H55" s="114"/>
      <c r="I55" s="115"/>
      <c r="J55" s="115"/>
      <c r="K55" s="115"/>
      <c r="L55" s="115"/>
      <c r="M55" s="115"/>
      <c r="N55" s="115"/>
      <c r="O55" s="115"/>
      <c r="P55" s="115"/>
      <c r="Q55" s="116"/>
    </row>
    <row r="56" spans="1:17" ht="12.75">
      <c r="A56" s="72"/>
      <c r="B56" s="109"/>
      <c r="C56" s="96">
        <v>2011</v>
      </c>
      <c r="D56" s="96"/>
      <c r="E56" s="77">
        <f t="shared" si="0"/>
        <v>11934277.46</v>
      </c>
      <c r="F56" s="77">
        <f>F25+F41+F50+F34</f>
        <v>2854703.6700000004</v>
      </c>
      <c r="G56" s="77">
        <f>G25+G41+G50+G34</f>
        <v>9079573.790000001</v>
      </c>
      <c r="H56" s="114"/>
      <c r="I56" s="115"/>
      <c r="J56" s="115"/>
      <c r="K56" s="115"/>
      <c r="L56" s="115"/>
      <c r="M56" s="115"/>
      <c r="N56" s="115"/>
      <c r="O56" s="115"/>
      <c r="P56" s="115"/>
      <c r="Q56" s="116"/>
    </row>
    <row r="57" spans="1:17" ht="12.75">
      <c r="A57" s="72"/>
      <c r="B57" s="109"/>
      <c r="C57" s="96">
        <v>2012</v>
      </c>
      <c r="D57" s="96"/>
      <c r="E57" s="77">
        <f t="shared" si="0"/>
        <v>9805179.96</v>
      </c>
      <c r="F57" s="77">
        <f>F26+F42+F51</f>
        <v>1749200.5499999998</v>
      </c>
      <c r="G57" s="77">
        <f>G26+G42+G51</f>
        <v>8055979.41</v>
      </c>
      <c r="H57" s="114"/>
      <c r="I57" s="115"/>
      <c r="J57" s="115"/>
      <c r="K57" s="115"/>
      <c r="L57" s="115"/>
      <c r="M57" s="115"/>
      <c r="N57" s="115"/>
      <c r="O57" s="115"/>
      <c r="P57" s="115"/>
      <c r="Q57" s="116"/>
    </row>
    <row r="58" spans="1:17" ht="12.75">
      <c r="A58" s="73"/>
      <c r="B58" s="110"/>
      <c r="C58" s="130">
        <v>2013</v>
      </c>
      <c r="D58" s="130"/>
      <c r="E58" s="77">
        <f t="shared" si="0"/>
        <v>9388331.700000001</v>
      </c>
      <c r="F58" s="77">
        <f>F43</f>
        <v>1408249.76</v>
      </c>
      <c r="G58" s="77">
        <f>G43</f>
        <v>7980081.94</v>
      </c>
      <c r="H58" s="117"/>
      <c r="I58" s="118"/>
      <c r="J58" s="118"/>
      <c r="K58" s="118"/>
      <c r="L58" s="118"/>
      <c r="M58" s="118"/>
      <c r="N58" s="118"/>
      <c r="O58" s="118"/>
      <c r="P58" s="118"/>
      <c r="Q58" s="119"/>
    </row>
    <row r="62" spans="5:6" ht="12.75">
      <c r="E62" s="74"/>
      <c r="F62" s="74"/>
    </row>
  </sheetData>
  <sheetProtection selectLockedCells="1" selectUnlockedCells="1"/>
  <mergeCells count="83">
    <mergeCell ref="A27:A34"/>
    <mergeCell ref="Q39:Q43"/>
    <mergeCell ref="C58:D58"/>
    <mergeCell ref="M39:M43"/>
    <mergeCell ref="N39:N43"/>
    <mergeCell ref="Q48:Q51"/>
    <mergeCell ref="C53:D53"/>
    <mergeCell ref="C52:D52"/>
    <mergeCell ref="C57:D57"/>
    <mergeCell ref="O48:O51"/>
    <mergeCell ref="B53:B58"/>
    <mergeCell ref="H53:Q58"/>
    <mergeCell ref="A35:A43"/>
    <mergeCell ref="C39:D43"/>
    <mergeCell ref="H39:H43"/>
    <mergeCell ref="I39:I43"/>
    <mergeCell ref="K39:K43"/>
    <mergeCell ref="J39:J43"/>
    <mergeCell ref="L39:L43"/>
    <mergeCell ref="C35:Q37"/>
    <mergeCell ref="A7:Q7"/>
    <mergeCell ref="AA7:AV7"/>
    <mergeCell ref="A6:Q6"/>
    <mergeCell ref="AA6:AV6"/>
    <mergeCell ref="D8:D13"/>
    <mergeCell ref="E8:E13"/>
    <mergeCell ref="F8:G8"/>
    <mergeCell ref="H8:Q8"/>
    <mergeCell ref="N12:Q12"/>
    <mergeCell ref="I11:L11"/>
    <mergeCell ref="M11:Q11"/>
    <mergeCell ref="H10:H13"/>
    <mergeCell ref="I10:Q10"/>
    <mergeCell ref="A16:A20"/>
    <mergeCell ref="I12:I13"/>
    <mergeCell ref="J12:L12"/>
    <mergeCell ref="M12:M13"/>
    <mergeCell ref="F9:F13"/>
    <mergeCell ref="G9:G13"/>
    <mergeCell ref="H9:Q9"/>
    <mergeCell ref="A8:A13"/>
    <mergeCell ref="B8:B13"/>
    <mergeCell ref="C8:C13"/>
    <mergeCell ref="Q21:Q26"/>
    <mergeCell ref="C17:Q19"/>
    <mergeCell ref="K21:K26"/>
    <mergeCell ref="L21:L26"/>
    <mergeCell ref="M21:M26"/>
    <mergeCell ref="N21:N26"/>
    <mergeCell ref="C21:D26"/>
    <mergeCell ref="H21:H26"/>
    <mergeCell ref="O21:O26"/>
    <mergeCell ref="P21:P26"/>
    <mergeCell ref="P39:P43"/>
    <mergeCell ref="H48:H51"/>
    <mergeCell ref="I48:I51"/>
    <mergeCell ref="J48:J51"/>
    <mergeCell ref="P48:P51"/>
    <mergeCell ref="I21:I26"/>
    <mergeCell ref="J21:J26"/>
    <mergeCell ref="C56:D56"/>
    <mergeCell ref="C55:D55"/>
    <mergeCell ref="C54:D54"/>
    <mergeCell ref="C27:Q29"/>
    <mergeCell ref="H31:H34"/>
    <mergeCell ref="I31:I34"/>
    <mergeCell ref="J31:J34"/>
    <mergeCell ref="O39:O43"/>
    <mergeCell ref="O31:O34"/>
    <mergeCell ref="P31:P34"/>
    <mergeCell ref="A44:A51"/>
    <mergeCell ref="C44:Q46"/>
    <mergeCell ref="K48:K51"/>
    <mergeCell ref="L48:L51"/>
    <mergeCell ref="M48:M51"/>
    <mergeCell ref="N48:N51"/>
    <mergeCell ref="C48:D51"/>
    <mergeCell ref="Q31:Q34"/>
    <mergeCell ref="C31:D34"/>
    <mergeCell ref="K31:K34"/>
    <mergeCell ref="L31:L34"/>
    <mergeCell ref="M31:M34"/>
    <mergeCell ref="N31:N34"/>
  </mergeCells>
  <printOptions/>
  <pageMargins left="0.31496062992125984" right="0.15748031496062992" top="0.31496062992125984" bottom="0.31496062992125984" header="0.31496062992125984" footer="0.31496062992125984"/>
  <pageSetup horizontalDpi="600" verticalDpi="600" orientation="landscape" paperSize="9" scale="85" r:id="rId1"/>
  <rowBreaks count="2" manualBreakCount="2">
    <brk id="26" max="16" man="1"/>
    <brk id="43" max="255" man="1"/>
  </rowBreaks>
  <colBreaks count="2" manualBreakCount="2">
    <brk id="17" max="57" man="1"/>
    <brk id="137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V45"/>
  <sheetViews>
    <sheetView zoomScaleSheetLayoutView="1" zoomScalePageLayoutView="0" workbookViewId="0" topLeftCell="A28">
      <selection activeCell="N43" sqref="N43"/>
    </sheetView>
  </sheetViews>
  <sheetFormatPr defaultColWidth="7.7109375" defaultRowHeight="12.75"/>
  <cols>
    <col min="1" max="1" width="2.7109375" style="20" customWidth="1"/>
    <col min="2" max="2" width="18.00390625" style="20" customWidth="1"/>
    <col min="3" max="3" width="5.8515625" style="20" customWidth="1"/>
    <col min="4" max="4" width="8.421875" style="3" customWidth="1"/>
    <col min="5" max="5" width="11.28125" style="20" customWidth="1"/>
    <col min="6" max="6" width="10.57421875" style="20" customWidth="1"/>
    <col min="7" max="7" width="11.421875" style="20" customWidth="1"/>
    <col min="8" max="8" width="10.140625" style="20" customWidth="1"/>
    <col min="9" max="9" width="11.00390625" style="20" customWidth="1"/>
    <col min="10" max="10" width="3.140625" style="20" customWidth="1"/>
    <col min="11" max="11" width="3.57421875" style="20" customWidth="1"/>
    <col min="12" max="12" width="10.00390625" style="20" customWidth="1"/>
    <col min="13" max="13" width="9.8515625" style="20" customWidth="1"/>
    <col min="14" max="14" width="7.28125" style="20" customWidth="1"/>
    <col min="15" max="15" width="6.421875" style="20" customWidth="1"/>
    <col min="16" max="16" width="6.28125" style="20" customWidth="1"/>
    <col min="17" max="17" width="10.140625" style="20" customWidth="1"/>
    <col min="18" max="16384" width="7.7109375" style="20" customWidth="1"/>
  </cols>
  <sheetData>
    <row r="3" spans="1:256" ht="12.75">
      <c r="A3" s="22"/>
      <c r="B3" s="2"/>
      <c r="C3" s="22"/>
      <c r="D3" s="34"/>
      <c r="E3" s="22"/>
      <c r="F3" s="22"/>
      <c r="G3" s="22"/>
      <c r="H3" s="2"/>
      <c r="I3" s="22"/>
      <c r="J3" s="2"/>
      <c r="K3" s="22"/>
      <c r="L3" s="2"/>
      <c r="M3" s="22"/>
      <c r="N3" s="22"/>
      <c r="O3" s="22"/>
      <c r="P3" s="22" t="s">
        <v>11</v>
      </c>
      <c r="Q3" s="22"/>
      <c r="R3" s="29"/>
      <c r="S3" s="29"/>
      <c r="T3" s="29"/>
      <c r="U3" s="29"/>
      <c r="V3" s="29"/>
      <c r="W3" s="29"/>
      <c r="X3" s="29"/>
      <c r="Y3" s="29"/>
      <c r="Z3" s="29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ht="12.75">
      <c r="A4" s="22"/>
      <c r="B4" s="2"/>
      <c r="C4" s="22"/>
      <c r="D4" s="34"/>
      <c r="E4" s="22"/>
      <c r="F4" s="22"/>
      <c r="G4" s="22"/>
      <c r="H4" s="2"/>
      <c r="I4" s="22"/>
      <c r="J4" s="2"/>
      <c r="K4" s="22"/>
      <c r="L4" s="2"/>
      <c r="M4" s="22"/>
      <c r="N4" s="22"/>
      <c r="O4" s="22"/>
      <c r="P4" s="22"/>
      <c r="Q4" s="22"/>
      <c r="R4" s="29"/>
      <c r="S4" s="29"/>
      <c r="T4" s="29"/>
      <c r="U4" s="29"/>
      <c r="V4" s="29"/>
      <c r="W4" s="29"/>
      <c r="X4" s="29"/>
      <c r="Y4" s="29"/>
      <c r="Z4" s="2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ht="12.75">
      <c r="A5" s="22"/>
      <c r="B5" s="19"/>
      <c r="C5" s="22"/>
      <c r="D5" s="34"/>
      <c r="E5" s="22"/>
      <c r="F5" s="2"/>
      <c r="G5" s="22"/>
      <c r="H5" s="22"/>
      <c r="I5" s="22"/>
      <c r="J5" s="22"/>
      <c r="K5" s="22"/>
      <c r="L5" s="2"/>
      <c r="M5" s="19"/>
      <c r="N5" s="22"/>
      <c r="O5" s="22"/>
      <c r="P5" s="22"/>
      <c r="Q5" s="22"/>
      <c r="R5" s="29"/>
      <c r="S5" s="29"/>
      <c r="T5" s="29"/>
      <c r="U5" s="29"/>
      <c r="V5" s="29"/>
      <c r="W5" s="29"/>
      <c r="X5" s="29"/>
      <c r="Y5" s="29"/>
      <c r="Z5" s="29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12.75">
      <c r="A6" s="106" t="s">
        <v>28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29"/>
      <c r="S6" s="29"/>
      <c r="T6" s="29"/>
      <c r="U6" s="29"/>
      <c r="V6" s="29"/>
      <c r="W6" s="29"/>
      <c r="X6" s="29"/>
      <c r="Y6" s="29"/>
      <c r="Z6" s="29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2.7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29"/>
      <c r="S7" s="29"/>
      <c r="T7" s="29"/>
      <c r="U7" s="29"/>
      <c r="V7" s="29"/>
      <c r="W7" s="29"/>
      <c r="X7" s="29"/>
      <c r="Y7" s="29"/>
      <c r="Z7" s="29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ht="12.75" customHeight="1">
      <c r="A8" s="144" t="s">
        <v>36</v>
      </c>
      <c r="B8" s="142" t="s">
        <v>0</v>
      </c>
      <c r="C8" s="142" t="s">
        <v>1</v>
      </c>
      <c r="D8" s="142" t="s">
        <v>3</v>
      </c>
      <c r="E8" s="142" t="s">
        <v>4</v>
      </c>
      <c r="F8" s="142" t="s">
        <v>5</v>
      </c>
      <c r="G8" s="142"/>
      <c r="H8" s="146" t="s">
        <v>6</v>
      </c>
      <c r="I8" s="146"/>
      <c r="J8" s="146"/>
      <c r="K8" s="146"/>
      <c r="L8" s="146"/>
      <c r="M8" s="146"/>
      <c r="N8" s="146"/>
      <c r="O8" s="146"/>
      <c r="P8" s="146"/>
      <c r="Q8" s="146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ht="12.75" customHeight="1">
      <c r="A9" s="144"/>
      <c r="B9" s="142"/>
      <c r="C9" s="142"/>
      <c r="D9" s="142"/>
      <c r="E9" s="142"/>
      <c r="F9" s="141" t="s">
        <v>22</v>
      </c>
      <c r="G9" s="141" t="s">
        <v>23</v>
      </c>
      <c r="H9" s="143" t="s">
        <v>41</v>
      </c>
      <c r="I9" s="143"/>
      <c r="J9" s="143"/>
      <c r="K9" s="143"/>
      <c r="L9" s="143"/>
      <c r="M9" s="143"/>
      <c r="N9" s="143"/>
      <c r="O9" s="143"/>
      <c r="P9" s="143"/>
      <c r="Q9" s="143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ht="12.75" customHeight="1">
      <c r="A10" s="144"/>
      <c r="B10" s="142"/>
      <c r="C10" s="142"/>
      <c r="D10" s="142"/>
      <c r="E10" s="142"/>
      <c r="F10" s="142"/>
      <c r="G10" s="142"/>
      <c r="H10" s="141" t="s">
        <v>9</v>
      </c>
      <c r="I10" s="143" t="s">
        <v>10</v>
      </c>
      <c r="J10" s="143"/>
      <c r="K10" s="143"/>
      <c r="L10" s="143"/>
      <c r="M10" s="143"/>
      <c r="N10" s="143"/>
      <c r="O10" s="143"/>
      <c r="P10" s="143"/>
      <c r="Q10" s="143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ht="17.25" customHeight="1">
      <c r="A11" s="144"/>
      <c r="B11" s="142"/>
      <c r="C11" s="142"/>
      <c r="D11" s="142"/>
      <c r="E11" s="142"/>
      <c r="F11" s="142"/>
      <c r="G11" s="142"/>
      <c r="H11" s="142"/>
      <c r="I11" s="141" t="s">
        <v>26</v>
      </c>
      <c r="J11" s="141"/>
      <c r="K11" s="141"/>
      <c r="L11" s="141"/>
      <c r="M11" s="143" t="s">
        <v>27</v>
      </c>
      <c r="N11" s="143"/>
      <c r="O11" s="143"/>
      <c r="P11" s="143"/>
      <c r="Q11" s="143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ht="12.75" customHeight="1">
      <c r="A12" s="144"/>
      <c r="B12" s="142"/>
      <c r="C12" s="142"/>
      <c r="D12" s="142"/>
      <c r="E12" s="142"/>
      <c r="F12" s="142"/>
      <c r="G12" s="142"/>
      <c r="H12" s="142"/>
      <c r="I12" s="141" t="s">
        <v>13</v>
      </c>
      <c r="J12" s="141" t="s">
        <v>14</v>
      </c>
      <c r="K12" s="141"/>
      <c r="L12" s="141"/>
      <c r="M12" s="141" t="s">
        <v>13</v>
      </c>
      <c r="N12" s="143" t="s">
        <v>14</v>
      </c>
      <c r="O12" s="143"/>
      <c r="P12" s="143"/>
      <c r="Q12" s="143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ht="75.75" customHeight="1">
      <c r="A13" s="144"/>
      <c r="B13" s="142"/>
      <c r="C13" s="142"/>
      <c r="D13" s="142"/>
      <c r="E13" s="142"/>
      <c r="F13" s="142"/>
      <c r="G13" s="142"/>
      <c r="H13" s="142"/>
      <c r="I13" s="142"/>
      <c r="J13" s="48" t="s">
        <v>30</v>
      </c>
      <c r="K13" s="48" t="s">
        <v>31</v>
      </c>
      <c r="L13" s="48" t="s">
        <v>32</v>
      </c>
      <c r="M13" s="141"/>
      <c r="N13" s="42" t="s">
        <v>33</v>
      </c>
      <c r="O13" s="42" t="s">
        <v>30</v>
      </c>
      <c r="P13" s="42" t="s">
        <v>31</v>
      </c>
      <c r="Q13" s="43" t="s">
        <v>34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ht="12.75">
      <c r="A14" s="50"/>
      <c r="B14" s="56"/>
      <c r="C14" s="56"/>
      <c r="D14" s="49"/>
      <c r="E14" s="56" t="s">
        <v>17</v>
      </c>
      <c r="F14" s="56"/>
      <c r="G14" s="49"/>
      <c r="H14" s="49" t="s">
        <v>18</v>
      </c>
      <c r="I14" s="56" t="s">
        <v>19</v>
      </c>
      <c r="J14" s="56"/>
      <c r="K14" s="56"/>
      <c r="L14" s="56"/>
      <c r="M14" s="56" t="s">
        <v>20</v>
      </c>
      <c r="N14" s="56"/>
      <c r="O14" s="56"/>
      <c r="P14" s="56"/>
      <c r="Q14" s="4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12.75">
      <c r="A15" s="54">
        <v>1</v>
      </c>
      <c r="B15" s="53">
        <v>2</v>
      </c>
      <c r="C15" s="41">
        <v>3</v>
      </c>
      <c r="D15" s="53">
        <v>4</v>
      </c>
      <c r="E15" s="41">
        <v>5</v>
      </c>
      <c r="F15" s="41">
        <v>6</v>
      </c>
      <c r="G15" s="53">
        <v>7</v>
      </c>
      <c r="H15" s="53">
        <v>8</v>
      </c>
      <c r="I15" s="53">
        <v>9</v>
      </c>
      <c r="J15" s="41">
        <v>10</v>
      </c>
      <c r="K15" s="41">
        <v>11</v>
      </c>
      <c r="L15" s="53">
        <v>12</v>
      </c>
      <c r="M15" s="53">
        <v>13</v>
      </c>
      <c r="N15" s="53">
        <v>14</v>
      </c>
      <c r="O15" s="41">
        <v>15</v>
      </c>
      <c r="P15" s="41">
        <v>16</v>
      </c>
      <c r="Q15" s="61">
        <v>17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17" ht="12.75">
      <c r="A16" s="37">
        <v>1</v>
      </c>
      <c r="B16" s="10" t="s">
        <v>21</v>
      </c>
      <c r="C16" s="51"/>
      <c r="D16" s="63"/>
      <c r="E16" s="44"/>
      <c r="F16" s="44"/>
      <c r="G16" s="63"/>
      <c r="H16" s="63"/>
      <c r="I16" s="63"/>
      <c r="J16" s="44"/>
      <c r="K16" s="44"/>
      <c r="L16" s="63"/>
      <c r="M16" s="63"/>
      <c r="N16" s="63"/>
      <c r="O16" s="44"/>
      <c r="P16" s="44"/>
      <c r="Q16" s="57"/>
    </row>
    <row r="17" spans="1:17" ht="42.75">
      <c r="A17" s="120">
        <v>1</v>
      </c>
      <c r="B17" s="4" t="s">
        <v>8</v>
      </c>
      <c r="C17" s="6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55"/>
    </row>
    <row r="18" spans="1:17" ht="53.25">
      <c r="A18" s="120"/>
      <c r="B18" s="35" t="s">
        <v>38</v>
      </c>
      <c r="C18" s="5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59"/>
    </row>
    <row r="19" spans="1:17" ht="21.75">
      <c r="A19" s="120"/>
      <c r="B19" s="35" t="s">
        <v>37</v>
      </c>
      <c r="C19" s="5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9"/>
    </row>
    <row r="20" spans="1:17" ht="45">
      <c r="A20" s="120"/>
      <c r="B20" s="15" t="s">
        <v>46</v>
      </c>
      <c r="C20" s="39"/>
      <c r="D20" s="18" t="s">
        <v>45</v>
      </c>
      <c r="E20" s="16">
        <f>F20+G20</f>
        <v>1213808.43</v>
      </c>
      <c r="F20" s="16">
        <f>F21</f>
        <v>402134.74</v>
      </c>
      <c r="G20" s="16">
        <f>G21</f>
        <v>811673.69</v>
      </c>
      <c r="H20" s="12"/>
      <c r="I20" s="28"/>
      <c r="J20" s="21"/>
      <c r="K20" s="21"/>
      <c r="L20" s="28"/>
      <c r="M20" s="12"/>
      <c r="N20" s="21"/>
      <c r="O20" s="21"/>
      <c r="P20" s="21"/>
      <c r="Q20" s="24"/>
    </row>
    <row r="21" spans="1:17" ht="12.75">
      <c r="A21" s="120"/>
      <c r="B21" s="27" t="s">
        <v>7</v>
      </c>
      <c r="C21" s="136"/>
      <c r="D21" s="137"/>
      <c r="E21" s="16">
        <f>F21+G21</f>
        <v>1213808.43</v>
      </c>
      <c r="F21" s="16">
        <f>SUM(F22:F22)</f>
        <v>402134.74</v>
      </c>
      <c r="G21" s="16">
        <f>SUM(G22:G22)</f>
        <v>811673.69</v>
      </c>
      <c r="H21" s="140"/>
      <c r="I21" s="139"/>
      <c r="J21" s="139"/>
      <c r="K21" s="139"/>
      <c r="L21" s="139"/>
      <c r="M21" s="139"/>
      <c r="N21" s="139"/>
      <c r="O21" s="139"/>
      <c r="P21" s="139"/>
      <c r="Q21" s="145"/>
    </row>
    <row r="22" spans="1:17" ht="12.75">
      <c r="A22" s="120"/>
      <c r="B22" s="23" t="s">
        <v>24</v>
      </c>
      <c r="C22" s="136"/>
      <c r="D22" s="137"/>
      <c r="E22" s="16">
        <f>F22+G22</f>
        <v>1213808.43</v>
      </c>
      <c r="F22" s="31">
        <v>402134.74</v>
      </c>
      <c r="G22" s="16">
        <v>811673.69</v>
      </c>
      <c r="H22" s="140"/>
      <c r="I22" s="139"/>
      <c r="J22" s="139"/>
      <c r="K22" s="139"/>
      <c r="L22" s="139"/>
      <c r="M22" s="139"/>
      <c r="N22" s="139"/>
      <c r="O22" s="139"/>
      <c r="P22" s="139"/>
      <c r="Q22" s="145"/>
    </row>
    <row r="23" spans="1:17" ht="42.75">
      <c r="A23" s="90">
        <v>2</v>
      </c>
      <c r="B23" s="4" t="s">
        <v>8</v>
      </c>
      <c r="C23" s="6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55"/>
    </row>
    <row r="24" spans="1:17" ht="53.25">
      <c r="A24" s="90"/>
      <c r="B24" s="35" t="s">
        <v>38</v>
      </c>
      <c r="C24" s="5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9"/>
    </row>
    <row r="25" spans="1:17" ht="21.75">
      <c r="A25" s="90"/>
      <c r="B25" s="35" t="s">
        <v>37</v>
      </c>
      <c r="C25" s="5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59"/>
    </row>
    <row r="26" spans="1:17" ht="45">
      <c r="A26" s="90"/>
      <c r="B26" s="15" t="s">
        <v>46</v>
      </c>
      <c r="C26" s="39"/>
      <c r="D26" s="18" t="s">
        <v>39</v>
      </c>
      <c r="E26" s="16">
        <f>F26+G26</f>
        <v>1100765.04</v>
      </c>
      <c r="F26" s="16">
        <f>F27</f>
        <v>364683.46</v>
      </c>
      <c r="G26" s="16">
        <f>G27</f>
        <v>736081.58</v>
      </c>
      <c r="H26" s="12"/>
      <c r="I26" s="28"/>
      <c r="J26" s="21"/>
      <c r="K26" s="21"/>
      <c r="L26" s="28"/>
      <c r="M26" s="12"/>
      <c r="N26" s="21"/>
      <c r="O26" s="21"/>
      <c r="P26" s="21"/>
      <c r="Q26" s="24"/>
    </row>
    <row r="27" spans="1:17" ht="12.75">
      <c r="A27" s="90"/>
      <c r="B27" s="27" t="s">
        <v>7</v>
      </c>
      <c r="C27" s="136"/>
      <c r="D27" s="137"/>
      <c r="E27" s="16">
        <f>F27+G27</f>
        <v>1100765.04</v>
      </c>
      <c r="F27" s="16">
        <f>SUM(F28:F28)</f>
        <v>364683.46</v>
      </c>
      <c r="G27" s="16">
        <f>SUM(G28:G28)</f>
        <v>736081.58</v>
      </c>
      <c r="H27" s="138"/>
      <c r="I27" s="134"/>
      <c r="J27" s="134"/>
      <c r="K27" s="134"/>
      <c r="L27" s="134"/>
      <c r="M27" s="134"/>
      <c r="N27" s="134"/>
      <c r="O27" s="134"/>
      <c r="P27" s="134"/>
      <c r="Q27" s="135"/>
    </row>
    <row r="28" spans="1:17" ht="12.75">
      <c r="A28" s="90"/>
      <c r="B28" s="40" t="s">
        <v>24</v>
      </c>
      <c r="C28" s="136"/>
      <c r="D28" s="137"/>
      <c r="E28" s="16">
        <f>F28+G28</f>
        <v>1100765.04</v>
      </c>
      <c r="F28" s="31">
        <v>364683.46</v>
      </c>
      <c r="G28" s="16">
        <v>736081.58</v>
      </c>
      <c r="H28" s="138"/>
      <c r="I28" s="134"/>
      <c r="J28" s="134"/>
      <c r="K28" s="134"/>
      <c r="L28" s="134"/>
      <c r="M28" s="134"/>
      <c r="N28" s="134"/>
      <c r="O28" s="134"/>
      <c r="P28" s="134"/>
      <c r="Q28" s="135"/>
    </row>
    <row r="29" spans="1:17" ht="42.75">
      <c r="A29" s="90">
        <v>3</v>
      </c>
      <c r="B29" s="4" t="s">
        <v>8</v>
      </c>
      <c r="C29" s="6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55"/>
    </row>
    <row r="30" spans="1:17" ht="53.25">
      <c r="A30" s="90"/>
      <c r="B30" s="35" t="s">
        <v>38</v>
      </c>
      <c r="C30" s="5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59"/>
    </row>
    <row r="31" spans="1:17" ht="21.75">
      <c r="A31" s="90"/>
      <c r="B31" s="35" t="s">
        <v>37</v>
      </c>
      <c r="C31" s="5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9"/>
    </row>
    <row r="32" spans="1:17" ht="45">
      <c r="A32" s="90"/>
      <c r="B32" s="15" t="s">
        <v>46</v>
      </c>
      <c r="C32" s="39"/>
      <c r="D32" s="18" t="s">
        <v>43</v>
      </c>
      <c r="E32" s="16">
        <f>F32+G32</f>
        <v>503257.12</v>
      </c>
      <c r="F32" s="16">
        <f>F33</f>
        <v>166729.08</v>
      </c>
      <c r="G32" s="16">
        <f>G33</f>
        <v>336528.04</v>
      </c>
      <c r="H32" s="12"/>
      <c r="I32" s="28"/>
      <c r="J32" s="21"/>
      <c r="K32" s="21"/>
      <c r="L32" s="28"/>
      <c r="M32" s="12"/>
      <c r="N32" s="21"/>
      <c r="O32" s="21"/>
      <c r="P32" s="21"/>
      <c r="Q32" s="24"/>
    </row>
    <row r="33" spans="1:17" ht="12.75">
      <c r="A33" s="90"/>
      <c r="B33" s="27" t="s">
        <v>7</v>
      </c>
      <c r="C33" s="136"/>
      <c r="D33" s="137"/>
      <c r="E33" s="16">
        <f>F33+G33</f>
        <v>503257.12</v>
      </c>
      <c r="F33" s="16">
        <f>SUM(F34:F34)</f>
        <v>166729.08</v>
      </c>
      <c r="G33" s="16">
        <f>SUM(G34:G34)</f>
        <v>336528.04</v>
      </c>
      <c r="H33" s="138"/>
      <c r="I33" s="134"/>
      <c r="J33" s="134"/>
      <c r="K33" s="134"/>
      <c r="L33" s="134"/>
      <c r="M33" s="134"/>
      <c r="N33" s="134"/>
      <c r="O33" s="134"/>
      <c r="P33" s="134"/>
      <c r="Q33" s="135"/>
    </row>
    <row r="34" spans="1:17" ht="12.75">
      <c r="A34" s="90"/>
      <c r="B34" s="40" t="s">
        <v>24</v>
      </c>
      <c r="C34" s="136"/>
      <c r="D34" s="137"/>
      <c r="E34" s="16">
        <f>F34+G34</f>
        <v>503257.12</v>
      </c>
      <c r="F34" s="31">
        <v>166729.08</v>
      </c>
      <c r="G34" s="16">
        <v>336528.04</v>
      </c>
      <c r="H34" s="138"/>
      <c r="I34" s="134"/>
      <c r="J34" s="134"/>
      <c r="K34" s="134"/>
      <c r="L34" s="134"/>
      <c r="M34" s="134"/>
      <c r="N34" s="134"/>
      <c r="O34" s="134"/>
      <c r="P34" s="134"/>
      <c r="Q34" s="135"/>
    </row>
    <row r="35" spans="1:17" ht="12.75">
      <c r="A35" s="36"/>
      <c r="B35" s="47" t="s">
        <v>40</v>
      </c>
      <c r="C35" s="39"/>
      <c r="D35" s="30"/>
      <c r="E35" s="16"/>
      <c r="F35" s="31"/>
      <c r="G35" s="16"/>
      <c r="H35" s="62"/>
      <c r="I35" s="62"/>
      <c r="J35" s="62"/>
      <c r="K35" s="62"/>
      <c r="L35" s="62"/>
      <c r="M35" s="62"/>
      <c r="N35" s="62"/>
      <c r="O35" s="62"/>
      <c r="P35" s="62"/>
      <c r="Q35" s="60"/>
    </row>
    <row r="36" spans="1:17" ht="42.75">
      <c r="A36" s="90">
        <v>4</v>
      </c>
      <c r="B36" s="4" t="s">
        <v>8</v>
      </c>
      <c r="C36" s="6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55"/>
    </row>
    <row r="37" spans="1:17" ht="53.25">
      <c r="A37" s="90"/>
      <c r="B37" s="35" t="s">
        <v>38</v>
      </c>
      <c r="C37" s="5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9"/>
    </row>
    <row r="38" spans="1:17" ht="21.75">
      <c r="A38" s="90"/>
      <c r="B38" s="35" t="s">
        <v>37</v>
      </c>
      <c r="C38" s="5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9"/>
    </row>
    <row r="39" spans="1:17" ht="45">
      <c r="A39" s="90"/>
      <c r="B39" s="15" t="s">
        <v>46</v>
      </c>
      <c r="C39" s="39"/>
      <c r="D39" s="18" t="s">
        <v>42</v>
      </c>
      <c r="E39" s="16">
        <f>F39+G39</f>
        <v>20740</v>
      </c>
      <c r="F39" s="16">
        <f>F40</f>
        <v>6871.16</v>
      </c>
      <c r="G39" s="16">
        <f>G40</f>
        <v>13868.84</v>
      </c>
      <c r="H39" s="12">
        <f>I39+M39</f>
        <v>20740</v>
      </c>
      <c r="I39" s="28">
        <f>F41</f>
        <v>6871.16</v>
      </c>
      <c r="J39" s="21"/>
      <c r="K39" s="21"/>
      <c r="L39" s="28">
        <f>F41</f>
        <v>6871.16</v>
      </c>
      <c r="M39" s="12">
        <f>Q39</f>
        <v>13868.84</v>
      </c>
      <c r="N39" s="21"/>
      <c r="O39" s="21"/>
      <c r="P39" s="21"/>
      <c r="Q39" s="24">
        <f>G41</f>
        <v>13868.84</v>
      </c>
    </row>
    <row r="40" spans="1:17" ht="12.75">
      <c r="A40" s="90"/>
      <c r="B40" s="27" t="s">
        <v>7</v>
      </c>
      <c r="C40" s="136"/>
      <c r="D40" s="137"/>
      <c r="E40" s="16">
        <f>F40+G40</f>
        <v>20740</v>
      </c>
      <c r="F40" s="16">
        <f>SUM(F41:F41)</f>
        <v>6871.16</v>
      </c>
      <c r="G40" s="16">
        <f>SUM(G41:G41)</f>
        <v>13868.84</v>
      </c>
      <c r="H40" s="138"/>
      <c r="I40" s="134"/>
      <c r="J40" s="134"/>
      <c r="K40" s="134"/>
      <c r="L40" s="134"/>
      <c r="M40" s="134"/>
      <c r="N40" s="134"/>
      <c r="O40" s="134"/>
      <c r="P40" s="134"/>
      <c r="Q40" s="135"/>
    </row>
    <row r="41" spans="1:17" ht="12.75">
      <c r="A41" s="90"/>
      <c r="B41" s="40" t="s">
        <v>44</v>
      </c>
      <c r="C41" s="136"/>
      <c r="D41" s="137"/>
      <c r="E41" s="16">
        <f>F41+G41</f>
        <v>20740</v>
      </c>
      <c r="F41" s="31">
        <v>6871.16</v>
      </c>
      <c r="G41" s="16">
        <v>13868.84</v>
      </c>
      <c r="H41" s="138"/>
      <c r="I41" s="134"/>
      <c r="J41" s="134"/>
      <c r="K41" s="134"/>
      <c r="L41" s="134"/>
      <c r="M41" s="134"/>
      <c r="N41" s="134"/>
      <c r="O41" s="134"/>
      <c r="P41" s="134"/>
      <c r="Q41" s="135"/>
    </row>
    <row r="42" spans="1:17" ht="12.75">
      <c r="A42" s="36"/>
      <c r="B42" s="47"/>
      <c r="C42" s="39"/>
      <c r="D42" s="30"/>
      <c r="E42" s="16"/>
      <c r="F42" s="16"/>
      <c r="G42" s="16"/>
      <c r="H42" s="62"/>
      <c r="I42" s="62"/>
      <c r="J42" s="62"/>
      <c r="K42" s="62"/>
      <c r="L42" s="62"/>
      <c r="M42" s="62"/>
      <c r="N42" s="62"/>
      <c r="O42" s="62"/>
      <c r="P42" s="62"/>
      <c r="Q42" s="60"/>
    </row>
    <row r="43" spans="1:17" ht="12.75">
      <c r="A43" s="11"/>
      <c r="B43" s="17" t="s">
        <v>15</v>
      </c>
      <c r="C43" s="132" t="s">
        <v>16</v>
      </c>
      <c r="D43" s="132"/>
      <c r="E43" s="16">
        <f>E44+E45</f>
        <v>2838570.59</v>
      </c>
      <c r="F43" s="16">
        <f>F44+F45</f>
        <v>940418.44</v>
      </c>
      <c r="G43" s="16">
        <f>G44+G45</f>
        <v>1898152.1500000001</v>
      </c>
      <c r="H43" s="16">
        <f>H39</f>
        <v>20740</v>
      </c>
      <c r="I43" s="16">
        <f>I39</f>
        <v>6871.16</v>
      </c>
      <c r="J43" s="16"/>
      <c r="K43" s="16"/>
      <c r="L43" s="16">
        <f>L39</f>
        <v>6871.16</v>
      </c>
      <c r="M43" s="16">
        <f>M39</f>
        <v>13868.84</v>
      </c>
      <c r="N43" s="16"/>
      <c r="O43" s="16"/>
      <c r="P43" s="16"/>
      <c r="Q43" s="16">
        <f>Q39</f>
        <v>13868.84</v>
      </c>
    </row>
    <row r="44" spans="1:17" ht="12.75">
      <c r="A44" s="11"/>
      <c r="B44" s="52"/>
      <c r="C44" s="132">
        <v>2009</v>
      </c>
      <c r="D44" s="132"/>
      <c r="E44" s="38">
        <f>E22+E28+E34</f>
        <v>2817830.59</v>
      </c>
      <c r="F44" s="38">
        <f>F22+F28+F34</f>
        <v>933547.2799999999</v>
      </c>
      <c r="G44" s="38">
        <f>G22+G28+G34</f>
        <v>1884283.31</v>
      </c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1:17" ht="12.75">
      <c r="A45" s="11"/>
      <c r="B45" s="52"/>
      <c r="C45" s="132">
        <v>2010</v>
      </c>
      <c r="D45" s="132"/>
      <c r="E45" s="38">
        <f>E41</f>
        <v>20740</v>
      </c>
      <c r="F45" s="38">
        <f>F41</f>
        <v>6871.16</v>
      </c>
      <c r="G45" s="38">
        <f>G41</f>
        <v>13868.84</v>
      </c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</sheetData>
  <sheetProtection selectLockedCells="1" selectUnlockedCells="1"/>
  <mergeCells count="78">
    <mergeCell ref="A6:Q6"/>
    <mergeCell ref="AA6:AV6"/>
    <mergeCell ref="F8:G8"/>
    <mergeCell ref="H8:Q8"/>
    <mergeCell ref="A7:Q7"/>
    <mergeCell ref="AA7:AV7"/>
    <mergeCell ref="B8:B13"/>
    <mergeCell ref="C8:C13"/>
    <mergeCell ref="D8:D13"/>
    <mergeCell ref="E8:E13"/>
    <mergeCell ref="I11:L11"/>
    <mergeCell ref="M11:Q11"/>
    <mergeCell ref="H10:H13"/>
    <mergeCell ref="I10:Q10"/>
    <mergeCell ref="Q21:Q22"/>
    <mergeCell ref="A17:A22"/>
    <mergeCell ref="I12:I13"/>
    <mergeCell ref="J12:L12"/>
    <mergeCell ref="M12:M13"/>
    <mergeCell ref="N12:Q12"/>
    <mergeCell ref="F9:F13"/>
    <mergeCell ref="G9:G13"/>
    <mergeCell ref="H9:Q9"/>
    <mergeCell ref="A8:A13"/>
    <mergeCell ref="M21:M22"/>
    <mergeCell ref="N21:N22"/>
    <mergeCell ref="O21:O22"/>
    <mergeCell ref="P21:P22"/>
    <mergeCell ref="I21:I22"/>
    <mergeCell ref="J21:J22"/>
    <mergeCell ref="K21:K22"/>
    <mergeCell ref="L21:L22"/>
    <mergeCell ref="A23:A28"/>
    <mergeCell ref="C21:C22"/>
    <mergeCell ref="D21:D22"/>
    <mergeCell ref="H21:H22"/>
    <mergeCell ref="J27:J28"/>
    <mergeCell ref="K27:K28"/>
    <mergeCell ref="L27:L28"/>
    <mergeCell ref="O27:O28"/>
    <mergeCell ref="P27:P28"/>
    <mergeCell ref="Q27:Q28"/>
    <mergeCell ref="Q33:Q34"/>
    <mergeCell ref="A29:A34"/>
    <mergeCell ref="C27:C28"/>
    <mergeCell ref="D27:D28"/>
    <mergeCell ref="H27:H28"/>
    <mergeCell ref="I27:I28"/>
    <mergeCell ref="M27:M28"/>
    <mergeCell ref="M33:M34"/>
    <mergeCell ref="N33:N34"/>
    <mergeCell ref="O33:O34"/>
    <mergeCell ref="P33:P34"/>
    <mergeCell ref="I33:I34"/>
    <mergeCell ref="J33:J34"/>
    <mergeCell ref="K33:K34"/>
    <mergeCell ref="L33:L34"/>
    <mergeCell ref="N27:N28"/>
    <mergeCell ref="C33:C34"/>
    <mergeCell ref="D33:D34"/>
    <mergeCell ref="H33:H34"/>
    <mergeCell ref="C40:C41"/>
    <mergeCell ref="D40:D41"/>
    <mergeCell ref="H40:H41"/>
    <mergeCell ref="A36:A41"/>
    <mergeCell ref="I40:I41"/>
    <mergeCell ref="J40:J41"/>
    <mergeCell ref="K40:K41"/>
    <mergeCell ref="L40:L41"/>
    <mergeCell ref="M40:M41"/>
    <mergeCell ref="C45:D45"/>
    <mergeCell ref="C44:D44"/>
    <mergeCell ref="H44:Q45"/>
    <mergeCell ref="C43:D43"/>
    <mergeCell ref="O40:O41"/>
    <mergeCell ref="P40:P41"/>
    <mergeCell ref="Q40:Q41"/>
    <mergeCell ref="N40:N41"/>
  </mergeCells>
  <printOptions/>
  <pageMargins left="0.5" right="0" top="0.5118055555555555" bottom="0.5118055555555555" header="0.5118055555555555" footer="0.5118055555555555"/>
  <pageSetup horizontalDpi="600" verticalDpi="600" orientation="landscape" paperSize="9" scale="85"/>
  <headerFooter alignWithMargins="0">
    <oddHeader>&amp;L&amp;CTAB]&amp;R</oddHeader>
    <oddFooter>&amp;L&amp;CPage PAGE]&amp;R</oddFooter>
  </headerFooter>
  <rowBreaks count="1" manualBreakCount="1">
    <brk id="28" max="256" man="1"/>
  </rowBreaks>
  <colBreaks count="1" manualBreakCount="1">
    <brk id="17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214780397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broni_m</cp:lastModifiedBy>
  <cp:lastPrinted>2011-11-17T12:26:40Z</cp:lastPrinted>
  <dcterms:created xsi:type="dcterms:W3CDTF">2005-07-07T12:36:29Z</dcterms:created>
  <dcterms:modified xsi:type="dcterms:W3CDTF">2011-11-17T12:26:58Z</dcterms:modified>
  <cp:category/>
  <cp:version/>
  <cp:contentType/>
  <cp:contentStatus/>
  <cp:revision>11</cp:revision>
</cp:coreProperties>
</file>