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955" activeTab="0"/>
  </bookViews>
  <sheets>
    <sheet name="Tabela3" sheetId="1" r:id="rId1"/>
  </sheets>
  <definedNames>
    <definedName name="_xlnm.Print_Area" localSheetId="0">'Tabela3'!$B$5:$K$61</definedName>
    <definedName name="_xlnm.Print_Titles" localSheetId="0">'Tabela3'!$7:$10</definedName>
  </definedNames>
  <calcPr fullCalcOnLoad="1"/>
</workbook>
</file>

<file path=xl/sharedStrings.xml><?xml version="1.0" encoding="utf-8"?>
<sst xmlns="http://schemas.openxmlformats.org/spreadsheetml/2006/main" count="156" uniqueCount="106">
  <si>
    <t xml:space="preserve">                         w tym</t>
  </si>
  <si>
    <t>Nr zada- nia</t>
  </si>
  <si>
    <t>Nazwa zadania inwestycyjnego</t>
  </si>
  <si>
    <t xml:space="preserve">Zakres rzeczowy zadania </t>
  </si>
  <si>
    <t>Termin realizacji zadania</t>
  </si>
  <si>
    <t>Wartość całkowita zadania inwestyc.</t>
  </si>
  <si>
    <t>ogółem</t>
  </si>
  <si>
    <r>
      <t>środki pochodzące z innych źródeł</t>
    </r>
    <r>
      <rPr>
        <b/>
        <sz val="16"/>
        <rFont val="Arial Narrow"/>
        <family val="2"/>
      </rPr>
      <t xml:space="preserve"> *</t>
    </r>
  </si>
  <si>
    <t>środki wymienione w art..5 ust.1 pkt.2 i 3 u.f.p.</t>
  </si>
  <si>
    <t xml:space="preserve">                                                             Uwagi</t>
  </si>
  <si>
    <t xml:space="preserve">OGÓŁEM                                                                                                                                          </t>
  </si>
  <si>
    <t>Łącznie inwestycje miasta na prawach powiatu</t>
  </si>
  <si>
    <t>Łącznie inwestycje miejskie</t>
  </si>
  <si>
    <t>I.</t>
  </si>
  <si>
    <t>Dział 600                                                                                                        Transport i Łączność</t>
  </si>
  <si>
    <t>Rozdział 60016                                               Drogi publiczne gminne                                                        wg. Załącznika nr 4A</t>
  </si>
  <si>
    <t>II.</t>
  </si>
  <si>
    <t>Dział 700                                                                               Gospodarka Mieszkaniowa</t>
  </si>
  <si>
    <t>Rozdział 70005                                            Gospodarka gruntami i nieruchomościami</t>
  </si>
  <si>
    <t>A.      
B.
C.</t>
  </si>
  <si>
    <t>Renowacja, modernizacja budynków o numerach 5, 10, 12 i części budynku nr 9.</t>
  </si>
  <si>
    <t>2007/2012</t>
  </si>
  <si>
    <t>III.</t>
  </si>
  <si>
    <t>Dział 801                                                                               Oświata i Wychowanie</t>
  </si>
  <si>
    <t>2009/2011</t>
  </si>
  <si>
    <t>Rozdział 80104                                                       Przedszkola</t>
  </si>
  <si>
    <r>
      <t xml:space="preserve">Rozbudowa i modernizacja budynku Przedszkola Nr 8 przy ul. </t>
    </r>
    <r>
      <rPr>
        <i/>
        <u val="single"/>
        <sz val="16"/>
        <color indexed="8"/>
        <rFont val="Arial Narrow"/>
        <family val="2"/>
      </rPr>
      <t xml:space="preserve">S. </t>
    </r>
    <r>
      <rPr>
        <sz val="16"/>
        <color indexed="8"/>
        <rFont val="Arial Narrow"/>
        <family val="2"/>
      </rPr>
      <t xml:space="preserve">Rybickiego </t>
    </r>
  </si>
  <si>
    <t>Wykonanie projektu i realizacja robót budowlanych</t>
  </si>
  <si>
    <t>2010/2011</t>
  </si>
  <si>
    <t>Dział 900                                                                                                 Gospodarka Komunalna i Ochrona Środowiska</t>
  </si>
  <si>
    <t xml:space="preserve"> </t>
  </si>
  <si>
    <t>Rozdział 90015                                                           Oświetlenie ulic, placów i dróg.</t>
  </si>
  <si>
    <t>Rozbudowa systemu oświetlenia ulicznego miasta.</t>
  </si>
  <si>
    <t>Rozdział 90095                                                                                    Pozostała działalność</t>
  </si>
  <si>
    <t>Budowa budynku Zakładu Utrzymania Miasta</t>
  </si>
  <si>
    <t>Realizacja budynku socj-administracyjnego oraz wiaty garażowej</t>
  </si>
  <si>
    <t>Pozostałe zadania</t>
  </si>
  <si>
    <t xml:space="preserve">opłaty za prace przygotow. mapy, war. tech., opinie </t>
  </si>
  <si>
    <t>Dział 921                                                                                             Kultura i Ochrona Dziedzictwa Norodowego</t>
  </si>
  <si>
    <t>Rozdział 92120                                                                Ochrona zabytków i opieka nad zabytkami</t>
  </si>
  <si>
    <t>Budowa siedziby Urzędu Miasta</t>
  </si>
  <si>
    <t>2007/2015</t>
  </si>
  <si>
    <t>Remont i adaptacja zabytkowego budynku Willi Kozłowskich pod potrzeby jednostek kultury działających na terenie miasta Sk-ce</t>
  </si>
  <si>
    <t>Zagospodarowanie przestrzenne obszaru objętego ochroną konserwatorską – Trakt Dworcowy</t>
  </si>
  <si>
    <r>
      <t>Rewaloryzacja zabytkowego</t>
    </r>
    <r>
      <rPr>
        <sz val="8"/>
        <rFont val="Times New Roman"/>
        <family val="1"/>
      </rPr>
      <t xml:space="preserve"> </t>
    </r>
    <r>
      <rPr>
        <sz val="16"/>
        <rFont val="Arial Narrow"/>
        <family val="2"/>
      </rPr>
      <t xml:space="preserve">Parku </t>
    </r>
  </si>
  <si>
    <t>2010/2015</t>
  </si>
  <si>
    <t>Rozdział 92601                                                             Obiekty sportowe</t>
  </si>
  <si>
    <t>Remont stadionu miejskiego II etap</t>
  </si>
  <si>
    <t>Wykonanie płyty głównej wraz z bieżnią tartanową</t>
  </si>
  <si>
    <t>Rozbudowa SkateParku przy ulicy Konwaliowej</t>
  </si>
  <si>
    <t xml:space="preserve">                                    Inwestycje miasta na prawach powiatu</t>
  </si>
  <si>
    <t>VII.</t>
  </si>
  <si>
    <t>Rozdział  60015 Drogi publiczne w miastach na prawach powiatu wg. Załącznika nr 4A</t>
  </si>
  <si>
    <t>VIII.</t>
  </si>
  <si>
    <t>Rozdział 80120.                                                                      Licea ogólnokształcące</t>
  </si>
  <si>
    <t>Budowa sal gimnastycznych przy obiektach szkolnych w Skierniewicach</t>
  </si>
  <si>
    <t>2008/2011</t>
  </si>
  <si>
    <t>Rozdział 80130.                                            Szkoły zawodowe</t>
  </si>
  <si>
    <t>Poprawa infrastruktury sportowej przy                 ZSZ Nr 3</t>
  </si>
  <si>
    <t>Realizacja prac budowlanych</t>
  </si>
  <si>
    <t>IX.</t>
  </si>
  <si>
    <r>
      <t xml:space="preserve">*  </t>
    </r>
    <r>
      <rPr>
        <sz val="16"/>
        <rFont val="Arial Narrow"/>
        <family val="2"/>
      </rPr>
      <t>Źródła finansowania:</t>
    </r>
  </si>
  <si>
    <t>A - Dotacje i środki z budżetu państwa (np. Wojewody, MEN, UKFiS, ….)</t>
  </si>
  <si>
    <t>B - Środki i dotacje otrzymane od innych j.s.t. oraz innych jednostek zaliczanych do sektora finansów publicznych</t>
  </si>
  <si>
    <t>C - Inne źródła</t>
  </si>
  <si>
    <t>Budowa Przedszkola Nr 10 przy ul. Szkolnej</t>
  </si>
  <si>
    <t>2010/2012</t>
  </si>
  <si>
    <t>Dział 852                                                                               Pomoc społeczna</t>
  </si>
  <si>
    <t xml:space="preserve">  Wartość planowanych nakładów na realizację zadań w 2011 roku</t>
  </si>
  <si>
    <t>2011/2012</t>
  </si>
  <si>
    <t>IV.</t>
  </si>
  <si>
    <t>V.</t>
  </si>
  <si>
    <t>VI.</t>
  </si>
  <si>
    <t>Modernizacja boiska do gry w piłkę nożną na osiedlu Makowska</t>
  </si>
  <si>
    <t>Wykonanie nawierzchni ze sztucznej trawy na terenie boiska do gry w piłkę nożną (70mb x 40mb)</t>
  </si>
  <si>
    <t>Rozdział 80101                                                                           Szkoły podstawowe</t>
  </si>
  <si>
    <t>Rozbudowa Zespołu Szkół Integracyjnych</t>
  </si>
  <si>
    <t>realizacja robót budowlanych</t>
  </si>
  <si>
    <t>Rozdział 85202                                                                                           Dom Pomocy Społecznej</t>
  </si>
  <si>
    <t>realizacja prac</t>
  </si>
  <si>
    <t xml:space="preserve">realizacja prac I etapu                                                                          </t>
  </si>
  <si>
    <t xml:space="preserve"> etap II – ul. Sienkiewicza                                  – Remont Kapitalny Bramy Parkowej - realizacja prac.</t>
  </si>
  <si>
    <t>Sala gimnastyczna przy LO - realizacja prac</t>
  </si>
  <si>
    <t>UM Skierniewice</t>
  </si>
  <si>
    <t>2010/2013</t>
  </si>
  <si>
    <t>Remont budynku przy ul. Lelewela Nr 2 (była Szkoła Muzyczna)</t>
  </si>
  <si>
    <t>Budowa Przedszkola Nr 3 przy                                     ul. Kopernika</t>
  </si>
  <si>
    <t>2011/2013</t>
  </si>
  <si>
    <t>Termomodernizacja budynku Przedszkola Nr 5 przy ul. Czystej</t>
  </si>
  <si>
    <t xml:space="preserve">UM Skierniewice                                   </t>
  </si>
  <si>
    <t>1. ul.Kaktusowa                                                         2.ul.Mandarynkowa                                                                           3.ul.Miła i ul.Łąkowa (odc. pomiędzy istniejącym oświetleniem)                                                           4.ul.Grabina (od ul.Fabrycznej do ul.Przemysłowej)                                                                   5.ul.Wiosenna (od ul.Bielańskiej do ul.Orzeszkowej)                                                                    6.Parking MZK                                                              7.ul.Sienkiewicza - dworzec PKS</t>
  </si>
  <si>
    <t>Budowa Domu Pomocy Społecznej</t>
  </si>
  <si>
    <t>Opracowanie dokumentacji technicznej oraz realizacja robót budowlanych</t>
  </si>
  <si>
    <t>opracowanie dokumentacji i realizacja prac budowlanych</t>
  </si>
  <si>
    <t xml:space="preserve">opracowanie dokumentacji i rozpoczęcie prac </t>
  </si>
  <si>
    <t>Dział 854                                                                               Edukacyjna opieka wychowawcza</t>
  </si>
  <si>
    <t>Rozdział 85403                                                                                      Specjalne ośrodki szkolno-wychowawcze</t>
  </si>
  <si>
    <t>Budowa obiektów służących rehabilitacji osób niepełnosprawnych (budowa stajni)</t>
  </si>
  <si>
    <t>Specjalny ośrodek szkolno-wychowawczy</t>
  </si>
  <si>
    <t>Budowa parkingu przy Zespole Szkół Zawodowych Nr 2</t>
  </si>
  <si>
    <t>Zespoł Szkół Zawodowych Nr 2</t>
  </si>
  <si>
    <t>Zestawienie wydatków majątkowych w podziale na zadania inwestycyjne realizowane w 2011 roku</t>
  </si>
  <si>
    <t>2009/2013</t>
  </si>
  <si>
    <t>Tabela nr 5</t>
  </si>
  <si>
    <t>Ożywienienie społeczno-gospodarcze w północno - wschodniej części województwa łódzkiego poprzez rewitalizację terenów powojskowych w Skierniewicach.</t>
  </si>
  <si>
    <t>Dział 926.                                                                               Kultura Fizyczna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</si>
</sst>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i/>
      <sz val="18"/>
      <name val="Arial Narrow"/>
      <family val="2"/>
    </font>
    <font>
      <b/>
      <i/>
      <sz val="18"/>
      <name val="Arial Narrow"/>
      <family val="2"/>
    </font>
    <font>
      <b/>
      <sz val="18"/>
      <name val="Arial Narrow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b/>
      <i/>
      <sz val="14"/>
      <name val="Arial Narrow"/>
      <family val="2"/>
    </font>
    <font>
      <sz val="14"/>
      <color indexed="10"/>
      <name val="Arial Narrow"/>
      <family val="2"/>
    </font>
    <font>
      <sz val="16"/>
      <color indexed="8"/>
      <name val="Arial Narrow"/>
      <family val="2"/>
    </font>
    <font>
      <sz val="16"/>
      <name val="Arial CE"/>
      <family val="2"/>
    </font>
    <font>
      <sz val="14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name val="Arial Narrow"/>
      <family val="2"/>
    </font>
    <font>
      <i/>
      <u val="single"/>
      <sz val="16"/>
      <color indexed="8"/>
      <name val="Arial Narrow"/>
      <family val="2"/>
    </font>
    <font>
      <sz val="8"/>
      <name val="Times New Roman"/>
      <family val="1"/>
    </font>
    <font>
      <b/>
      <sz val="14"/>
      <color indexed="10"/>
      <name val="Arial Narrow"/>
      <family val="2"/>
    </font>
    <font>
      <b/>
      <sz val="18"/>
      <name val="Times New Roman"/>
      <family val="1"/>
    </font>
    <font>
      <u val="single"/>
      <sz val="5"/>
      <color indexed="12"/>
      <name val="Arial CE"/>
      <family val="2"/>
    </font>
    <font>
      <u val="single"/>
      <sz val="5"/>
      <color indexed="36"/>
      <name val="Arial CE"/>
      <family val="2"/>
    </font>
    <font>
      <b/>
      <sz val="16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0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3" fillId="21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21" borderId="18" xfId="0" applyFont="1" applyFill="1" applyBorder="1" applyAlignment="1">
      <alignment horizontal="center"/>
    </xf>
    <xf numFmtId="0" fontId="24" fillId="21" borderId="18" xfId="0" applyFont="1" applyFill="1" applyBorder="1" applyAlignment="1">
      <alignment/>
    </xf>
    <xf numFmtId="0" fontId="23" fillId="21" borderId="18" xfId="0" applyFont="1" applyFill="1" applyBorder="1" applyAlignment="1">
      <alignment/>
    </xf>
    <xf numFmtId="0" fontId="23" fillId="21" borderId="18" xfId="0" applyFont="1" applyFill="1" applyBorder="1" applyAlignment="1">
      <alignment horizontal="right"/>
    </xf>
    <xf numFmtId="4" fontId="24" fillId="21" borderId="18" xfId="0" applyNumberFormat="1" applyFont="1" applyFill="1" applyBorder="1" applyAlignment="1">
      <alignment/>
    </xf>
    <xf numFmtId="3" fontId="24" fillId="21" borderId="17" xfId="0" applyNumberFormat="1" applyFont="1" applyFill="1" applyBorder="1" applyAlignment="1">
      <alignment/>
    </xf>
    <xf numFmtId="0" fontId="25" fillId="21" borderId="12" xfId="0" applyFont="1" applyFill="1" applyBorder="1" applyAlignment="1">
      <alignment/>
    </xf>
    <xf numFmtId="0" fontId="23" fillId="21" borderId="13" xfId="0" applyFont="1" applyFill="1" applyBorder="1" applyAlignment="1">
      <alignment/>
    </xf>
    <xf numFmtId="0" fontId="23" fillId="21" borderId="19" xfId="0" applyFont="1" applyFill="1" applyBorder="1" applyAlignment="1">
      <alignment horizontal="right"/>
    </xf>
    <xf numFmtId="0" fontId="24" fillId="21" borderId="12" xfId="0" applyFont="1" applyFill="1" applyBorder="1" applyAlignment="1">
      <alignment/>
    </xf>
    <xf numFmtId="4" fontId="24" fillId="21" borderId="17" xfId="0" applyNumberFormat="1" applyFont="1" applyFill="1" applyBorder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20" borderId="17" xfId="0" applyFont="1" applyFill="1" applyBorder="1" applyAlignment="1">
      <alignment horizontal="center"/>
    </xf>
    <xf numFmtId="0" fontId="22" fillId="20" borderId="17" xfId="0" applyFont="1" applyFill="1" applyBorder="1" applyAlignment="1">
      <alignment wrapText="1"/>
    </xf>
    <xf numFmtId="0" fontId="22" fillId="20" borderId="17" xfId="0" applyFont="1" applyFill="1" applyBorder="1" applyAlignment="1">
      <alignment horizontal="right"/>
    </xf>
    <xf numFmtId="3" fontId="26" fillId="20" borderId="17" xfId="0" applyNumberFormat="1" applyFont="1" applyFill="1" applyBorder="1" applyAlignment="1">
      <alignment/>
    </xf>
    <xf numFmtId="0" fontId="28" fillId="2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20" borderId="17" xfId="0" applyFont="1" applyFill="1" applyBorder="1" applyAlignment="1">
      <alignment wrapText="1"/>
    </xf>
    <xf numFmtId="0" fontId="26" fillId="20" borderId="17" xfId="0" applyFont="1" applyFill="1" applyBorder="1" applyAlignment="1">
      <alignment horizontal="right"/>
    </xf>
    <xf numFmtId="4" fontId="26" fillId="20" borderId="17" xfId="0" applyNumberFormat="1" applyFont="1" applyFill="1" applyBorder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24" borderId="17" xfId="0" applyFont="1" applyFill="1" applyBorder="1" applyAlignment="1">
      <alignment horizontal="center"/>
    </xf>
    <xf numFmtId="0" fontId="30" fillId="24" borderId="17" xfId="0" applyFont="1" applyFill="1" applyBorder="1" applyAlignment="1">
      <alignment wrapText="1"/>
    </xf>
    <xf numFmtId="0" fontId="30" fillId="24" borderId="17" xfId="0" applyFont="1" applyFill="1" applyBorder="1" applyAlignment="1">
      <alignment horizontal="right"/>
    </xf>
    <xf numFmtId="3" fontId="30" fillId="24" borderId="17" xfId="0" applyNumberFormat="1" applyFont="1" applyFill="1" applyBorder="1" applyAlignment="1">
      <alignment/>
    </xf>
    <xf numFmtId="0" fontId="31" fillId="0" borderId="18" xfId="0" applyFont="1" applyFill="1" applyBorder="1" applyAlignment="1">
      <alignment vertical="top" wrapText="1"/>
    </xf>
    <xf numFmtId="0" fontId="30" fillId="24" borderId="18" xfId="0" applyFont="1" applyFill="1" applyBorder="1" applyAlignment="1">
      <alignment horizontal="center"/>
    </xf>
    <xf numFmtId="0" fontId="30" fillId="24" borderId="18" xfId="0" applyFont="1" applyFill="1" applyBorder="1" applyAlignment="1">
      <alignment wrapText="1"/>
    </xf>
    <xf numFmtId="0" fontId="30" fillId="24" borderId="18" xfId="0" applyFont="1" applyFill="1" applyBorder="1" applyAlignment="1">
      <alignment horizontal="right"/>
    </xf>
    <xf numFmtId="4" fontId="30" fillId="24" borderId="18" xfId="0" applyNumberFormat="1" applyFont="1" applyFill="1" applyBorder="1" applyAlignment="1">
      <alignment/>
    </xf>
    <xf numFmtId="0" fontId="32" fillId="2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20" borderId="18" xfId="0" applyFont="1" applyFill="1" applyBorder="1" applyAlignment="1">
      <alignment horizontal="center"/>
    </xf>
    <xf numFmtId="0" fontId="33" fillId="20" borderId="17" xfId="0" applyFont="1" applyFill="1" applyBorder="1" applyAlignment="1">
      <alignment wrapText="1"/>
    </xf>
    <xf numFmtId="0" fontId="30" fillId="20" borderId="17" xfId="0" applyFont="1" applyFill="1" applyBorder="1" applyAlignment="1">
      <alignment horizontal="right"/>
    </xf>
    <xf numFmtId="3" fontId="34" fillId="20" borderId="17" xfId="0" applyNumberFormat="1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0" borderId="0" xfId="0" applyFont="1" applyFill="1" applyAlignment="1">
      <alignment/>
    </xf>
    <xf numFmtId="0" fontId="33" fillId="24" borderId="17" xfId="0" applyFont="1" applyFill="1" applyBorder="1" applyAlignment="1">
      <alignment horizontal="center"/>
    </xf>
    <xf numFmtId="0" fontId="33" fillId="24" borderId="17" xfId="0" applyFont="1" applyFill="1" applyBorder="1" applyAlignment="1">
      <alignment wrapText="1"/>
    </xf>
    <xf numFmtId="0" fontId="33" fillId="24" borderId="17" xfId="0" applyFont="1" applyFill="1" applyBorder="1" applyAlignment="1">
      <alignment horizontal="right"/>
    </xf>
    <xf numFmtId="3" fontId="33" fillId="24" borderId="17" xfId="0" applyNumberFormat="1" applyFont="1" applyFill="1" applyBorder="1" applyAlignment="1">
      <alignment/>
    </xf>
    <xf numFmtId="3" fontId="21" fillId="24" borderId="18" xfId="0" applyNumberFormat="1" applyFont="1" applyFill="1" applyBorder="1" applyAlignment="1" applyProtection="1">
      <alignment wrapText="1"/>
      <protection/>
    </xf>
    <xf numFmtId="0" fontId="35" fillId="20" borderId="0" xfId="0" applyFont="1" applyFill="1" applyAlignment="1">
      <alignment/>
    </xf>
    <xf numFmtId="0" fontId="33" fillId="20" borderId="18" xfId="0" applyFont="1" applyFill="1" applyBorder="1" applyAlignment="1">
      <alignment wrapText="1"/>
    </xf>
    <xf numFmtId="0" fontId="33" fillId="20" borderId="18" xfId="0" applyFont="1" applyFill="1" applyBorder="1" applyAlignment="1">
      <alignment horizontal="right"/>
    </xf>
    <xf numFmtId="3" fontId="34" fillId="20" borderId="18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left" wrapText="1"/>
    </xf>
    <xf numFmtId="0" fontId="33" fillId="0" borderId="17" xfId="0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17" xfId="0" applyFont="1" applyBorder="1" applyAlignment="1">
      <alignment horizontal="left" wrapText="1"/>
    </xf>
    <xf numFmtId="0" fontId="30" fillId="0" borderId="17" xfId="0" applyFont="1" applyBorder="1" applyAlignment="1">
      <alignment horizontal="right"/>
    </xf>
    <xf numFmtId="3" fontId="30" fillId="0" borderId="17" xfId="0" applyNumberFormat="1" applyFont="1" applyBorder="1" applyAlignment="1">
      <alignment horizontal="right"/>
    </xf>
    <xf numFmtId="0" fontId="30" fillId="0" borderId="17" xfId="0" applyFont="1" applyBorder="1" applyAlignment="1">
      <alignment wrapText="1"/>
    </xf>
    <xf numFmtId="0" fontId="33" fillId="0" borderId="18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0" borderId="17" xfId="0" applyFont="1" applyBorder="1" applyAlignment="1">
      <alignment horizontal="center"/>
    </xf>
    <xf numFmtId="3" fontId="30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wrapText="1"/>
    </xf>
    <xf numFmtId="0" fontId="30" fillId="0" borderId="18" xfId="0" applyFont="1" applyBorder="1" applyAlignment="1">
      <alignment horizontal="right"/>
    </xf>
    <xf numFmtId="3" fontId="30" fillId="0" borderId="18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35" fillId="20" borderId="0" xfId="0" applyFont="1" applyFill="1" applyBorder="1" applyAlignment="1">
      <alignment/>
    </xf>
    <xf numFmtId="0" fontId="33" fillId="24" borderId="18" xfId="0" applyFont="1" applyFill="1" applyBorder="1" applyAlignment="1">
      <alignment horizontal="center"/>
    </xf>
    <xf numFmtId="0" fontId="33" fillId="24" borderId="18" xfId="0" applyFont="1" applyFill="1" applyBorder="1" applyAlignment="1">
      <alignment wrapText="1"/>
    </xf>
    <xf numFmtId="0" fontId="33" fillId="24" borderId="18" xfId="0" applyFont="1" applyFill="1" applyBorder="1" applyAlignment="1">
      <alignment horizontal="right"/>
    </xf>
    <xf numFmtId="3" fontId="33" fillId="24" borderId="18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1" fillId="24" borderId="18" xfId="0" applyNumberFormat="1" applyFont="1" applyFill="1" applyBorder="1" applyAlignment="1" applyProtection="1">
      <alignment wrapText="1"/>
      <protection/>
    </xf>
    <xf numFmtId="0" fontId="30" fillId="20" borderId="18" xfId="0" applyFont="1" applyFill="1" applyBorder="1" applyAlignment="1">
      <alignment horizontal="right"/>
    </xf>
    <xf numFmtId="0" fontId="38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0" fillId="24" borderId="20" xfId="0" applyFont="1" applyFill="1" applyBorder="1" applyAlignment="1">
      <alignment horizontal="center"/>
    </xf>
    <xf numFmtId="3" fontId="30" fillId="24" borderId="14" xfId="0" applyNumberFormat="1" applyFont="1" applyFill="1" applyBorder="1" applyAlignment="1">
      <alignment horizontal="right"/>
    </xf>
    <xf numFmtId="3" fontId="30" fillId="24" borderId="17" xfId="0" applyNumberFormat="1" applyFont="1" applyFill="1" applyBorder="1" applyAlignment="1">
      <alignment horizontal="right" wrapText="1"/>
    </xf>
    <xf numFmtId="0" fontId="33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3" fillId="20" borderId="17" xfId="0" applyFont="1" applyFill="1" applyBorder="1" applyAlignment="1">
      <alignment horizontal="center"/>
    </xf>
    <xf numFmtId="0" fontId="33" fillId="20" borderId="17" xfId="0" applyFont="1" applyFill="1" applyBorder="1" applyAlignment="1">
      <alignment horizontal="right"/>
    </xf>
    <xf numFmtId="0" fontId="29" fillId="20" borderId="0" xfId="0" applyFont="1" applyFill="1" applyAlignment="1">
      <alignment/>
    </xf>
    <xf numFmtId="0" fontId="29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0" fillId="24" borderId="18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3" fillId="25" borderId="22" xfId="0" applyFont="1" applyFill="1" applyBorder="1" applyAlignment="1">
      <alignment wrapText="1"/>
    </xf>
    <xf numFmtId="0" fontId="33" fillId="26" borderId="22" xfId="0" applyFont="1" applyFill="1" applyBorder="1" applyAlignment="1">
      <alignment wrapText="1"/>
    </xf>
    <xf numFmtId="0" fontId="30" fillId="26" borderId="23" xfId="0" applyFont="1" applyFill="1" applyBorder="1" applyAlignment="1">
      <alignment wrapText="1"/>
    </xf>
    <xf numFmtId="0" fontId="33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wrapText="1"/>
    </xf>
    <xf numFmtId="0" fontId="33" fillId="24" borderId="0" xfId="0" applyFont="1" applyFill="1" applyBorder="1" applyAlignment="1">
      <alignment horizontal="right"/>
    </xf>
    <xf numFmtId="3" fontId="33" fillId="24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3" fontId="30" fillId="24" borderId="24" xfId="0" applyNumberFormat="1" applyFont="1" applyFill="1" applyBorder="1" applyAlignment="1">
      <alignment/>
    </xf>
    <xf numFmtId="0" fontId="31" fillId="0" borderId="24" xfId="0" applyFont="1" applyFill="1" applyBorder="1" applyAlignment="1">
      <alignment vertical="top" wrapText="1"/>
    </xf>
    <xf numFmtId="3" fontId="30" fillId="24" borderId="24" xfId="0" applyNumberFormat="1" applyFont="1" applyFill="1" applyBorder="1" applyAlignment="1">
      <alignment horizontal="right" wrapText="1"/>
    </xf>
    <xf numFmtId="3" fontId="26" fillId="20" borderId="18" xfId="0" applyNumberFormat="1" applyFont="1" applyFill="1" applyBorder="1" applyAlignment="1">
      <alignment/>
    </xf>
    <xf numFmtId="0" fontId="21" fillId="0" borderId="17" xfId="0" applyFont="1" applyBorder="1" applyAlignment="1">
      <alignment horizontal="right"/>
    </xf>
    <xf numFmtId="3" fontId="21" fillId="0" borderId="17" xfId="0" applyNumberFormat="1" applyFont="1" applyBorder="1" applyAlignment="1">
      <alignment/>
    </xf>
    <xf numFmtId="3" fontId="30" fillId="24" borderId="25" xfId="0" applyNumberFormat="1" applyFont="1" applyFill="1" applyBorder="1" applyAlignment="1">
      <alignment horizontal="right" wrapText="1"/>
    </xf>
    <xf numFmtId="0" fontId="21" fillId="24" borderId="18" xfId="0" applyFont="1" applyFill="1" applyBorder="1" applyAlignment="1">
      <alignment horizontal="right"/>
    </xf>
    <xf numFmtId="3" fontId="21" fillId="24" borderId="25" xfId="0" applyNumberFormat="1" applyFont="1" applyFill="1" applyBorder="1" applyAlignment="1">
      <alignment/>
    </xf>
    <xf numFmtId="0" fontId="21" fillId="24" borderId="17" xfId="0" applyFont="1" applyFill="1" applyBorder="1" applyAlignment="1">
      <alignment horizontal="right"/>
    </xf>
    <xf numFmtId="3" fontId="21" fillId="24" borderId="17" xfId="0" applyNumberFormat="1" applyFont="1" applyFill="1" applyBorder="1" applyAlignment="1">
      <alignment/>
    </xf>
    <xf numFmtId="3" fontId="34" fillId="0" borderId="17" xfId="0" applyNumberFormat="1" applyFont="1" applyBorder="1" applyAlignment="1">
      <alignment/>
    </xf>
    <xf numFmtId="0" fontId="32" fillId="27" borderId="0" xfId="0" applyFont="1" applyFill="1" applyAlignment="1">
      <alignment/>
    </xf>
    <xf numFmtId="0" fontId="32" fillId="26" borderId="0" xfId="0" applyFont="1" applyFill="1" applyAlignment="1">
      <alignment/>
    </xf>
    <xf numFmtId="0" fontId="23" fillId="21" borderId="18" xfId="0" applyFont="1" applyFill="1" applyBorder="1" applyAlignment="1">
      <alignment horizontal="center" wrapText="1"/>
    </xf>
    <xf numFmtId="0" fontId="23" fillId="21" borderId="17" xfId="0" applyFont="1" applyFill="1" applyBorder="1" applyAlignment="1">
      <alignment horizontal="center" wrapText="1"/>
    </xf>
    <xf numFmtId="0" fontId="22" fillId="20" borderId="17" xfId="0" applyFont="1" applyFill="1" applyBorder="1" applyAlignment="1">
      <alignment horizontal="center" wrapText="1"/>
    </xf>
    <xf numFmtId="0" fontId="26" fillId="20" borderId="17" xfId="0" applyFont="1" applyFill="1" applyBorder="1" applyAlignment="1">
      <alignment horizontal="center" wrapText="1"/>
    </xf>
    <xf numFmtId="0" fontId="30" fillId="24" borderId="18" xfId="0" applyFont="1" applyFill="1" applyBorder="1" applyAlignment="1">
      <alignment horizontal="center" wrapText="1"/>
    </xf>
    <xf numFmtId="0" fontId="30" fillId="20" borderId="17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33" fillId="20" borderId="18" xfId="0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30" fillId="20" borderId="18" xfId="0" applyFont="1" applyFill="1" applyBorder="1" applyAlignment="1">
      <alignment horizontal="center"/>
    </xf>
    <xf numFmtId="0" fontId="33" fillId="20" borderId="17" xfId="0" applyFont="1" applyFill="1" applyBorder="1" applyAlignment="1">
      <alignment horizontal="center" wrapText="1"/>
    </xf>
    <xf numFmtId="0" fontId="30" fillId="24" borderId="24" xfId="0" applyFont="1" applyFill="1" applyBorder="1" applyAlignment="1">
      <alignment horizontal="center"/>
    </xf>
    <xf numFmtId="0" fontId="30" fillId="24" borderId="26" xfId="0" applyFont="1" applyFill="1" applyBorder="1" applyAlignment="1">
      <alignment wrapText="1"/>
    </xf>
    <xf numFmtId="3" fontId="21" fillId="24" borderId="27" xfId="0" applyNumberFormat="1" applyFont="1" applyFill="1" applyBorder="1" applyAlignment="1" applyProtection="1">
      <alignment wrapText="1"/>
      <protection/>
    </xf>
    <xf numFmtId="0" fontId="21" fillId="24" borderId="24" xfId="0" applyFont="1" applyFill="1" applyBorder="1" applyAlignment="1">
      <alignment horizontal="right"/>
    </xf>
    <xf numFmtId="0" fontId="30" fillId="24" borderId="14" xfId="0" applyFont="1" applyFill="1" applyBorder="1" applyAlignment="1">
      <alignment horizontal="center"/>
    </xf>
    <xf numFmtId="0" fontId="30" fillId="24" borderId="16" xfId="0" applyFont="1" applyFill="1" applyBorder="1" applyAlignment="1">
      <alignment wrapText="1"/>
    </xf>
    <xf numFmtId="0" fontId="21" fillId="24" borderId="16" xfId="0" applyFont="1" applyFill="1" applyBorder="1" applyAlignment="1">
      <alignment horizontal="right"/>
    </xf>
    <xf numFmtId="3" fontId="21" fillId="24" borderId="16" xfId="0" applyNumberFormat="1" applyFont="1" applyFill="1" applyBorder="1" applyAlignment="1">
      <alignment/>
    </xf>
    <xf numFmtId="0" fontId="31" fillId="0" borderId="14" xfId="0" applyFont="1" applyFill="1" applyBorder="1" applyAlignment="1">
      <alignment vertical="top" wrapText="1"/>
    </xf>
    <xf numFmtId="3" fontId="30" fillId="24" borderId="16" xfId="0" applyNumberFormat="1" applyFont="1" applyFill="1" applyBorder="1" applyAlignment="1">
      <alignment/>
    </xf>
    <xf numFmtId="0" fontId="30" fillId="0" borderId="16" xfId="0" applyFont="1" applyBorder="1" applyAlignment="1">
      <alignment horizontal="center" wrapText="1"/>
    </xf>
    <xf numFmtId="0" fontId="21" fillId="24" borderId="23" xfId="0" applyFont="1" applyFill="1" applyBorder="1" applyAlignment="1">
      <alignment horizontal="center"/>
    </xf>
    <xf numFmtId="0" fontId="21" fillId="24" borderId="23" xfId="0" applyFont="1" applyFill="1" applyBorder="1" applyAlignment="1">
      <alignment wrapText="1"/>
    </xf>
    <xf numFmtId="0" fontId="30" fillId="24" borderId="23" xfId="0" applyFont="1" applyFill="1" applyBorder="1" applyAlignment="1">
      <alignment wrapText="1"/>
    </xf>
    <xf numFmtId="0" fontId="21" fillId="24" borderId="23" xfId="0" applyFont="1" applyFill="1" applyBorder="1" applyAlignment="1">
      <alignment/>
    </xf>
    <xf numFmtId="3" fontId="21" fillId="24" borderId="23" xfId="0" applyNumberFormat="1" applyFont="1" applyFill="1" applyBorder="1" applyAlignment="1">
      <alignment/>
    </xf>
    <xf numFmtId="0" fontId="31" fillId="0" borderId="23" xfId="0" applyFont="1" applyFill="1" applyBorder="1" applyAlignment="1">
      <alignment vertical="top" wrapText="1"/>
    </xf>
    <xf numFmtId="0" fontId="30" fillId="0" borderId="28" xfId="0" applyFont="1" applyBorder="1" applyAlignment="1">
      <alignment horizontal="right"/>
    </xf>
    <xf numFmtId="3" fontId="21" fillId="24" borderId="24" xfId="0" applyNumberFormat="1" applyFont="1" applyFill="1" applyBorder="1" applyAlignment="1">
      <alignment horizontal="right"/>
    </xf>
    <xf numFmtId="0" fontId="39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61"/>
  <sheetViews>
    <sheetView tabSelected="1" view="pageBreakPreview" zoomScale="70" zoomScaleNormal="65" zoomScaleSheetLayoutView="70" zoomScalePageLayoutView="0" workbookViewId="0" topLeftCell="A43">
      <selection activeCell="D44" sqref="D44"/>
    </sheetView>
  </sheetViews>
  <sheetFormatPr defaultColWidth="9.00390625" defaultRowHeight="12.75"/>
  <cols>
    <col min="1" max="2" width="12.625" style="1" customWidth="1"/>
    <col min="3" max="3" width="10.00390625" style="1" customWidth="1"/>
    <col min="4" max="4" width="55.25390625" style="1" customWidth="1"/>
    <col min="5" max="5" width="54.125" style="1" customWidth="1"/>
    <col min="6" max="6" width="19.625" style="2" customWidth="1"/>
    <col min="7" max="7" width="24.25390625" style="1" customWidth="1"/>
    <col min="8" max="8" width="25.375" style="1" customWidth="1"/>
    <col min="9" max="9" width="25.625" style="1" customWidth="1"/>
    <col min="10" max="10" width="25.00390625" style="1" customWidth="1"/>
    <col min="11" max="11" width="42.125" style="3" customWidth="1"/>
    <col min="12" max="16384" width="9.125" style="1" customWidth="1"/>
  </cols>
  <sheetData>
    <row r="5" spans="3:11" ht="21.75" customHeight="1">
      <c r="C5" s="4"/>
      <c r="D5" s="176" t="s">
        <v>101</v>
      </c>
      <c r="E5" s="176"/>
      <c r="F5" s="176"/>
      <c r="G5" s="176"/>
      <c r="H5" s="176"/>
      <c r="I5" s="176"/>
      <c r="J5" s="176"/>
      <c r="K5" s="119" t="s">
        <v>103</v>
      </c>
    </row>
    <row r="6" spans="3:11" ht="21.75" customHeight="1">
      <c r="C6" s="5"/>
      <c r="D6" s="176"/>
      <c r="E6" s="176"/>
      <c r="F6" s="176"/>
      <c r="G6" s="176"/>
      <c r="H6" s="176"/>
      <c r="I6" s="176"/>
      <c r="J6" s="176"/>
      <c r="K6" s="120"/>
    </row>
    <row r="7" spans="3:11" ht="23.25" customHeight="1">
      <c r="C7" s="6"/>
      <c r="D7" s="6"/>
      <c r="E7" s="6"/>
      <c r="F7" s="7"/>
      <c r="G7" s="6"/>
      <c r="H7" s="8" t="s">
        <v>68</v>
      </c>
      <c r="I7" s="9"/>
      <c r="J7" s="9"/>
      <c r="K7" s="10"/>
    </row>
    <row r="8" spans="3:11" ht="23.25" customHeight="1">
      <c r="C8" s="11"/>
      <c r="D8" s="11"/>
      <c r="E8" s="11"/>
      <c r="F8" s="12"/>
      <c r="G8" s="13"/>
      <c r="H8" s="10"/>
      <c r="I8" s="9" t="s">
        <v>0</v>
      </c>
      <c r="J8" s="9"/>
      <c r="K8" s="13"/>
    </row>
    <row r="9" spans="3:11" s="14" customFormat="1" ht="111.75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15" t="s">
        <v>7</v>
      </c>
      <c r="J9" s="16" t="s">
        <v>8</v>
      </c>
      <c r="K9" s="15" t="s">
        <v>9</v>
      </c>
    </row>
    <row r="10" spans="3:11" s="3" customFormat="1" ht="20.25"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</row>
    <row r="11" spans="2:11" s="18" customFormat="1" ht="72" customHeight="1">
      <c r="B11" s="19"/>
      <c r="C11" s="20"/>
      <c r="D11" s="21" t="s">
        <v>10</v>
      </c>
      <c r="E11" s="22"/>
      <c r="F11" s="23"/>
      <c r="G11" s="24">
        <f>G12+G13</f>
        <v>252424742.35</v>
      </c>
      <c r="H11" s="24">
        <f>H12+H13</f>
        <v>57839194.87</v>
      </c>
      <c r="I11" s="24">
        <f>I12+I13</f>
        <v>0</v>
      </c>
      <c r="J11" s="24">
        <f>J12+J13</f>
        <v>5167763.9</v>
      </c>
      <c r="K11" s="143"/>
    </row>
    <row r="12" spans="2:11" s="18" customFormat="1" ht="69" customHeight="1">
      <c r="B12" s="19"/>
      <c r="C12" s="20"/>
      <c r="D12" s="26" t="s">
        <v>11</v>
      </c>
      <c r="E12" s="27"/>
      <c r="F12" s="28"/>
      <c r="G12" s="25">
        <f>G49</f>
        <v>98340403</v>
      </c>
      <c r="H12" s="25">
        <f>H49</f>
        <v>21169450</v>
      </c>
      <c r="I12" s="25">
        <f>I49</f>
        <v>0</v>
      </c>
      <c r="J12" s="25">
        <f>J49</f>
        <v>0</v>
      </c>
      <c r="K12" s="144"/>
    </row>
    <row r="13" spans="2:11" s="18" customFormat="1" ht="68.25" customHeight="1">
      <c r="B13" s="19"/>
      <c r="C13" s="20"/>
      <c r="D13" s="29" t="s">
        <v>12</v>
      </c>
      <c r="E13" s="27"/>
      <c r="F13" s="28"/>
      <c r="G13" s="30">
        <f>G14+G15+G17+G25+G31+G37+G44+G28</f>
        <v>154084339.35</v>
      </c>
      <c r="H13" s="30">
        <f>H14+H15+H17+H25+H31+H37+H44+H28</f>
        <v>36669744.87</v>
      </c>
      <c r="I13" s="30">
        <f>I14+I15+I17+I25+I31+I37+I44</f>
        <v>0</v>
      </c>
      <c r="J13" s="30">
        <f>J14+J15+J17+J25+J31+J37+J44</f>
        <v>5167763.9</v>
      </c>
      <c r="K13" s="144"/>
    </row>
    <row r="14" spans="2:11" s="31" customFormat="1" ht="71.25" customHeight="1">
      <c r="B14" s="32"/>
      <c r="C14" s="33" t="s">
        <v>13</v>
      </c>
      <c r="D14" s="34" t="s">
        <v>14</v>
      </c>
      <c r="E14" s="34" t="s">
        <v>15</v>
      </c>
      <c r="F14" s="35"/>
      <c r="G14" s="36">
        <v>59398424</v>
      </c>
      <c r="H14" s="36">
        <v>11360000</v>
      </c>
      <c r="I14" s="36">
        <v>0</v>
      </c>
      <c r="J14" s="36">
        <v>0</v>
      </c>
      <c r="K14" s="145"/>
    </row>
    <row r="15" spans="2:11" s="37" customFormat="1" ht="71.25" customHeight="1">
      <c r="B15" s="38"/>
      <c r="C15" s="33" t="s">
        <v>16</v>
      </c>
      <c r="D15" s="39" t="s">
        <v>17</v>
      </c>
      <c r="E15" s="39" t="s">
        <v>18</v>
      </c>
      <c r="F15" s="40"/>
      <c r="G15" s="41">
        <f>SUM(G16:G16)</f>
        <v>29619413.35</v>
      </c>
      <c r="H15" s="41">
        <f>SUM(H16:H16)</f>
        <v>9524984.87</v>
      </c>
      <c r="I15" s="41">
        <f>SUM(I16:I16)</f>
        <v>0</v>
      </c>
      <c r="J15" s="41">
        <f>SUM(J16:J16)</f>
        <v>5167763.9</v>
      </c>
      <c r="K15" s="146"/>
    </row>
    <row r="16" spans="2:11" s="42" customFormat="1" ht="93" customHeight="1">
      <c r="B16" s="43"/>
      <c r="C16" s="49">
        <v>1</v>
      </c>
      <c r="D16" s="50" t="s">
        <v>104</v>
      </c>
      <c r="E16" s="50" t="s">
        <v>20</v>
      </c>
      <c r="F16" s="51" t="s">
        <v>21</v>
      </c>
      <c r="G16" s="52">
        <v>29619413.35</v>
      </c>
      <c r="H16" s="52">
        <v>9524984.87</v>
      </c>
      <c r="I16" s="48" t="s">
        <v>19</v>
      </c>
      <c r="J16" s="52">
        <v>5167763.9</v>
      </c>
      <c r="K16" s="147" t="s">
        <v>83</v>
      </c>
    </row>
    <row r="17" spans="2:11" s="53" customFormat="1" ht="53.25" customHeight="1">
      <c r="B17" s="54"/>
      <c r="C17" s="55" t="s">
        <v>22</v>
      </c>
      <c r="D17" s="56" t="s">
        <v>23</v>
      </c>
      <c r="E17" s="56"/>
      <c r="F17" s="57"/>
      <c r="G17" s="58">
        <f>G18+G20</f>
        <v>10404510</v>
      </c>
      <c r="H17" s="58">
        <f>H18+H20</f>
        <v>3920000</v>
      </c>
      <c r="I17" s="58">
        <f>I18+I20</f>
        <v>0</v>
      </c>
      <c r="J17" s="58">
        <f>J18+J20</f>
        <v>0</v>
      </c>
      <c r="K17" s="148"/>
    </row>
    <row r="18" spans="2:11" s="141" customFormat="1" ht="53.25" customHeight="1">
      <c r="B18" s="142"/>
      <c r="C18" s="61"/>
      <c r="D18" s="62"/>
      <c r="E18" s="62" t="s">
        <v>75</v>
      </c>
      <c r="F18" s="63"/>
      <c r="G18" s="64">
        <f>G19</f>
        <v>2304510</v>
      </c>
      <c r="H18" s="64">
        <f>H19</f>
        <v>1740000</v>
      </c>
      <c r="I18" s="64">
        <v>0</v>
      </c>
      <c r="J18" s="64">
        <f>J19</f>
        <v>0</v>
      </c>
      <c r="K18" s="149"/>
    </row>
    <row r="19" spans="2:11" s="141" customFormat="1" ht="64.5" customHeight="1">
      <c r="B19" s="142"/>
      <c r="C19" s="44">
        <v>2</v>
      </c>
      <c r="D19" s="45" t="s">
        <v>76</v>
      </c>
      <c r="E19" s="45" t="s">
        <v>59</v>
      </c>
      <c r="F19" s="46" t="s">
        <v>24</v>
      </c>
      <c r="G19" s="47">
        <v>2304510</v>
      </c>
      <c r="H19" s="47">
        <v>1740000</v>
      </c>
      <c r="I19" s="48" t="s">
        <v>19</v>
      </c>
      <c r="J19" s="47">
        <v>0</v>
      </c>
      <c r="K19" s="150" t="s">
        <v>83</v>
      </c>
    </row>
    <row r="20" spans="2:11" s="59" customFormat="1" ht="48" customHeight="1">
      <c r="B20" s="60"/>
      <c r="C20" s="61"/>
      <c r="D20" s="62"/>
      <c r="E20" s="62" t="s">
        <v>25</v>
      </c>
      <c r="F20" s="63"/>
      <c r="G20" s="64">
        <f>SUM(G21:G24)</f>
        <v>8100000</v>
      </c>
      <c r="H20" s="64">
        <f>SUM(H21:H24)</f>
        <v>2180000</v>
      </c>
      <c r="I20" s="64">
        <f>SUM(I21:I23)</f>
        <v>0</v>
      </c>
      <c r="J20" s="64">
        <f>SUM(J21:J23)</f>
        <v>0</v>
      </c>
      <c r="K20" s="149"/>
    </row>
    <row r="21" spans="2:11" s="42" customFormat="1" ht="49.5" customHeight="1">
      <c r="B21" s="43"/>
      <c r="C21" s="44">
        <v>3</v>
      </c>
      <c r="D21" s="45" t="s">
        <v>26</v>
      </c>
      <c r="E21" s="65" t="s">
        <v>77</v>
      </c>
      <c r="F21" s="138" t="s">
        <v>66</v>
      </c>
      <c r="G21" s="139">
        <v>2200000</v>
      </c>
      <c r="H21" s="139">
        <v>1200000</v>
      </c>
      <c r="I21" s="48" t="s">
        <v>19</v>
      </c>
      <c r="J21" s="47">
        <v>0</v>
      </c>
      <c r="K21" s="150" t="s">
        <v>83</v>
      </c>
    </row>
    <row r="22" spans="2:11" s="42" customFormat="1" ht="60" customHeight="1">
      <c r="B22" s="43"/>
      <c r="C22" s="44">
        <v>4</v>
      </c>
      <c r="D22" s="45" t="s">
        <v>65</v>
      </c>
      <c r="E22" s="65" t="s">
        <v>77</v>
      </c>
      <c r="F22" s="46" t="s">
        <v>84</v>
      </c>
      <c r="G22" s="47">
        <v>2200000</v>
      </c>
      <c r="H22" s="47">
        <v>200000</v>
      </c>
      <c r="I22" s="48" t="s">
        <v>19</v>
      </c>
      <c r="J22" s="47">
        <v>0</v>
      </c>
      <c r="K22" s="150" t="s">
        <v>83</v>
      </c>
    </row>
    <row r="23" spans="2:11" s="42" customFormat="1" ht="67.5" customHeight="1">
      <c r="B23" s="43"/>
      <c r="C23" s="44">
        <v>5</v>
      </c>
      <c r="D23" s="45" t="s">
        <v>86</v>
      </c>
      <c r="E23" s="65" t="s">
        <v>27</v>
      </c>
      <c r="F23" s="138" t="s">
        <v>87</v>
      </c>
      <c r="G23" s="139">
        <v>3000000</v>
      </c>
      <c r="H23" s="139">
        <v>80000</v>
      </c>
      <c r="I23" s="48" t="s">
        <v>19</v>
      </c>
      <c r="J23" s="47">
        <v>0</v>
      </c>
      <c r="K23" s="150" t="s">
        <v>89</v>
      </c>
    </row>
    <row r="24" spans="2:11" s="42" customFormat="1" ht="58.5" customHeight="1">
      <c r="B24" s="43"/>
      <c r="C24" s="157">
        <v>6</v>
      </c>
      <c r="D24" s="158" t="s">
        <v>88</v>
      </c>
      <c r="E24" s="159" t="s">
        <v>27</v>
      </c>
      <c r="F24" s="160">
        <v>2011</v>
      </c>
      <c r="G24" s="139">
        <v>700000</v>
      </c>
      <c r="H24" s="139">
        <v>700000</v>
      </c>
      <c r="I24" s="48" t="s">
        <v>19</v>
      </c>
      <c r="J24" s="47"/>
      <c r="K24" s="150" t="s">
        <v>83</v>
      </c>
    </row>
    <row r="25" spans="2:11" s="42" customFormat="1" ht="60" customHeight="1">
      <c r="B25" s="43"/>
      <c r="C25" s="110" t="s">
        <v>70</v>
      </c>
      <c r="D25" s="121" t="s">
        <v>67</v>
      </c>
      <c r="E25" s="121"/>
      <c r="F25" s="57"/>
      <c r="G25" s="58">
        <f aca="true" t="shared" si="0" ref="G25:J29">G26</f>
        <v>5000000</v>
      </c>
      <c r="H25" s="58">
        <f t="shared" si="0"/>
        <v>1000000</v>
      </c>
      <c r="I25" s="58"/>
      <c r="J25" s="58">
        <f t="shared" si="0"/>
        <v>0</v>
      </c>
      <c r="K25" s="151"/>
    </row>
    <row r="26" spans="2:11" s="42" customFormat="1" ht="60" customHeight="1">
      <c r="B26" s="43"/>
      <c r="C26" s="61"/>
      <c r="D26" s="122"/>
      <c r="E26" s="122" t="s">
        <v>78</v>
      </c>
      <c r="F26" s="63"/>
      <c r="G26" s="64">
        <f t="shared" si="0"/>
        <v>5000000</v>
      </c>
      <c r="H26" s="64">
        <f t="shared" si="0"/>
        <v>1000000</v>
      </c>
      <c r="I26" s="64"/>
      <c r="J26" s="64">
        <f t="shared" si="0"/>
        <v>0</v>
      </c>
      <c r="K26" s="151"/>
    </row>
    <row r="27" spans="2:11" s="42" customFormat="1" ht="60" customHeight="1">
      <c r="B27" s="43"/>
      <c r="C27" s="49">
        <v>7</v>
      </c>
      <c r="D27" s="123" t="s">
        <v>91</v>
      </c>
      <c r="E27" s="123" t="s">
        <v>92</v>
      </c>
      <c r="F27" s="51" t="s">
        <v>66</v>
      </c>
      <c r="G27" s="115">
        <v>5000000</v>
      </c>
      <c r="H27" s="115">
        <v>1000000</v>
      </c>
      <c r="I27" s="48" t="s">
        <v>19</v>
      </c>
      <c r="J27" s="115">
        <v>0</v>
      </c>
      <c r="K27" s="151" t="s">
        <v>83</v>
      </c>
    </row>
    <row r="28" spans="2:11" s="42" customFormat="1" ht="60" customHeight="1">
      <c r="B28" s="43"/>
      <c r="C28" s="110" t="s">
        <v>71</v>
      </c>
      <c r="D28" s="121" t="s">
        <v>95</v>
      </c>
      <c r="E28" s="121"/>
      <c r="F28" s="57"/>
      <c r="G28" s="58">
        <f t="shared" si="0"/>
        <v>376400</v>
      </c>
      <c r="H28" s="58">
        <f t="shared" si="0"/>
        <v>276400</v>
      </c>
      <c r="I28" s="58"/>
      <c r="J28" s="58">
        <f t="shared" si="0"/>
        <v>0</v>
      </c>
      <c r="K28" s="151"/>
    </row>
    <row r="29" spans="2:11" s="42" customFormat="1" ht="60" customHeight="1">
      <c r="B29" s="43"/>
      <c r="C29" s="61"/>
      <c r="D29" s="122"/>
      <c r="E29" s="122" t="s">
        <v>96</v>
      </c>
      <c r="F29" s="63"/>
      <c r="G29" s="64">
        <f t="shared" si="0"/>
        <v>376400</v>
      </c>
      <c r="H29" s="64">
        <f t="shared" si="0"/>
        <v>276400</v>
      </c>
      <c r="I29" s="64"/>
      <c r="J29" s="64">
        <f t="shared" si="0"/>
        <v>0</v>
      </c>
      <c r="K29" s="151"/>
    </row>
    <row r="30" spans="2:11" s="42" customFormat="1" ht="60" customHeight="1">
      <c r="B30" s="43"/>
      <c r="C30" s="49">
        <v>8</v>
      </c>
      <c r="D30" s="123" t="s">
        <v>97</v>
      </c>
      <c r="E30" s="123" t="s">
        <v>92</v>
      </c>
      <c r="F30" s="51" t="s">
        <v>69</v>
      </c>
      <c r="G30" s="115">
        <v>376400</v>
      </c>
      <c r="H30" s="115">
        <v>276400</v>
      </c>
      <c r="I30" s="48" t="s">
        <v>19</v>
      </c>
      <c r="J30" s="115">
        <v>0</v>
      </c>
      <c r="K30" s="151" t="s">
        <v>98</v>
      </c>
    </row>
    <row r="31" spans="2:11" s="66" customFormat="1" ht="60" customHeight="1">
      <c r="B31" s="60"/>
      <c r="C31" s="55" t="s">
        <v>72</v>
      </c>
      <c r="D31" s="67" t="s">
        <v>29</v>
      </c>
      <c r="E31" s="67" t="s">
        <v>30</v>
      </c>
      <c r="F31" s="68"/>
      <c r="G31" s="69">
        <f>G32+G34</f>
        <v>240000</v>
      </c>
      <c r="H31" s="69">
        <f>H32+H34</f>
        <v>240000</v>
      </c>
      <c r="I31" s="69">
        <f>I32+I34</f>
        <v>0</v>
      </c>
      <c r="J31" s="69">
        <f>J32+J34</f>
        <v>0</v>
      </c>
      <c r="K31" s="152"/>
    </row>
    <row r="32" spans="2:11" s="70" customFormat="1" ht="60.75" customHeight="1">
      <c r="B32" s="71"/>
      <c r="C32" s="72"/>
      <c r="D32" s="73"/>
      <c r="E32" s="73" t="s">
        <v>31</v>
      </c>
      <c r="F32" s="74"/>
      <c r="G32" s="75">
        <f>G33</f>
        <v>200000</v>
      </c>
      <c r="H32" s="75">
        <f>H33</f>
        <v>200000</v>
      </c>
      <c r="I32" s="75"/>
      <c r="J32" s="75">
        <f>J33</f>
        <v>0</v>
      </c>
      <c r="K32" s="153"/>
    </row>
    <row r="33" spans="2:11" s="76" customFormat="1" ht="213.75" customHeight="1">
      <c r="B33" s="77"/>
      <c r="C33" s="78">
        <v>9</v>
      </c>
      <c r="D33" s="79" t="s">
        <v>32</v>
      </c>
      <c r="E33" s="79" t="s">
        <v>90</v>
      </c>
      <c r="F33" s="80">
        <v>2011</v>
      </c>
      <c r="G33" s="81">
        <v>200000</v>
      </c>
      <c r="H33" s="81">
        <v>200000</v>
      </c>
      <c r="I33" s="48" t="s">
        <v>19</v>
      </c>
      <c r="J33" s="81">
        <v>0</v>
      </c>
      <c r="K33" s="151" t="s">
        <v>83</v>
      </c>
    </row>
    <row r="34" spans="2:11" s="70" customFormat="1" ht="54" customHeight="1">
      <c r="B34" s="71"/>
      <c r="C34" s="83"/>
      <c r="D34" s="73"/>
      <c r="E34" s="73" t="s">
        <v>33</v>
      </c>
      <c r="F34" s="74"/>
      <c r="G34" s="75">
        <f>G36</f>
        <v>40000</v>
      </c>
      <c r="H34" s="75">
        <f>H36</f>
        <v>40000</v>
      </c>
      <c r="I34" s="75"/>
      <c r="J34" s="75">
        <f>J36</f>
        <v>0</v>
      </c>
      <c r="K34" s="151"/>
    </row>
    <row r="35" spans="2:11" s="3" customFormat="1" ht="12.75" customHeight="1" hidden="1">
      <c r="B35" s="84"/>
      <c r="C35" s="85">
        <v>22</v>
      </c>
      <c r="D35" s="82" t="s">
        <v>34</v>
      </c>
      <c r="E35" s="82" t="s">
        <v>35</v>
      </c>
      <c r="F35" s="80">
        <v>2002</v>
      </c>
      <c r="G35" s="86">
        <v>100000</v>
      </c>
      <c r="H35" s="86"/>
      <c r="I35" s="86"/>
      <c r="J35" s="87"/>
      <c r="K35" s="151"/>
    </row>
    <row r="36" spans="2:11" s="88" customFormat="1" ht="61.5" customHeight="1">
      <c r="B36" s="89"/>
      <c r="C36" s="90">
        <v>10</v>
      </c>
      <c r="D36" s="91" t="s">
        <v>36</v>
      </c>
      <c r="E36" s="91" t="s">
        <v>37</v>
      </c>
      <c r="F36" s="92">
        <v>2011</v>
      </c>
      <c r="G36" s="93">
        <v>40000</v>
      </c>
      <c r="H36" s="93">
        <v>40000</v>
      </c>
      <c r="I36" s="48" t="s">
        <v>19</v>
      </c>
      <c r="J36" s="94">
        <v>0</v>
      </c>
      <c r="K36" s="154"/>
    </row>
    <row r="37" spans="2:11" s="95" customFormat="1" ht="62.25" customHeight="1">
      <c r="B37" s="71"/>
      <c r="C37" s="55" t="s">
        <v>51</v>
      </c>
      <c r="D37" s="67" t="s">
        <v>38</v>
      </c>
      <c r="E37" s="67"/>
      <c r="F37" s="68"/>
      <c r="G37" s="69">
        <f>G38</f>
        <v>43682172</v>
      </c>
      <c r="H37" s="69">
        <f>H38</f>
        <v>9198360</v>
      </c>
      <c r="I37" s="69">
        <f>I38</f>
        <v>0</v>
      </c>
      <c r="J37" s="69">
        <f>J38</f>
        <v>0</v>
      </c>
      <c r="K37" s="152"/>
    </row>
    <row r="38" spans="2:11" s="59" customFormat="1" ht="62.25" customHeight="1">
      <c r="B38" s="60"/>
      <c r="C38" s="96"/>
      <c r="D38" s="97"/>
      <c r="E38" s="97" t="s">
        <v>39</v>
      </c>
      <c r="F38" s="98"/>
      <c r="G38" s="99">
        <f>SUM(G39:G43)</f>
        <v>43682172</v>
      </c>
      <c r="H38" s="99">
        <f>SUM(H39:H43)</f>
        <v>9198360</v>
      </c>
      <c r="I38" s="99">
        <f>SUM(I39:I43)</f>
        <v>0</v>
      </c>
      <c r="J38" s="99">
        <f>SUM(J39:J43)</f>
        <v>0</v>
      </c>
      <c r="K38" s="96"/>
    </row>
    <row r="39" spans="2:11" s="100" customFormat="1" ht="67.5" customHeight="1">
      <c r="B39" s="43"/>
      <c r="C39" s="85">
        <v>11</v>
      </c>
      <c r="D39" s="82" t="s">
        <v>40</v>
      </c>
      <c r="E39" s="82" t="s">
        <v>80</v>
      </c>
      <c r="F39" s="80" t="s">
        <v>41</v>
      </c>
      <c r="G39" s="86">
        <v>24370000</v>
      </c>
      <c r="H39" s="86">
        <v>5000000</v>
      </c>
      <c r="I39" s="48" t="s">
        <v>19</v>
      </c>
      <c r="J39" s="86">
        <v>0</v>
      </c>
      <c r="K39" s="151" t="s">
        <v>83</v>
      </c>
    </row>
    <row r="40" spans="2:11" s="100" customFormat="1" ht="63.75" customHeight="1">
      <c r="B40" s="43"/>
      <c r="C40" s="85">
        <v>12</v>
      </c>
      <c r="D40" s="82" t="s">
        <v>42</v>
      </c>
      <c r="E40" s="82" t="s">
        <v>79</v>
      </c>
      <c r="F40" s="80" t="s">
        <v>56</v>
      </c>
      <c r="G40" s="86">
        <v>2432172</v>
      </c>
      <c r="H40" s="86">
        <v>783000</v>
      </c>
      <c r="I40" s="48" t="s">
        <v>19</v>
      </c>
      <c r="J40" s="86">
        <v>0</v>
      </c>
      <c r="K40" s="151" t="s">
        <v>83</v>
      </c>
    </row>
    <row r="41" spans="2:11" s="100" customFormat="1" ht="68.25" customHeight="1">
      <c r="B41" s="43"/>
      <c r="C41" s="85">
        <v>13</v>
      </c>
      <c r="D41" s="101" t="s">
        <v>43</v>
      </c>
      <c r="E41" s="82" t="s">
        <v>81</v>
      </c>
      <c r="F41" s="133" t="s">
        <v>102</v>
      </c>
      <c r="G41" s="134">
        <v>1930000</v>
      </c>
      <c r="H41" s="134">
        <v>715360</v>
      </c>
      <c r="I41" s="48" t="s">
        <v>19</v>
      </c>
      <c r="J41" s="86">
        <v>0</v>
      </c>
      <c r="K41" s="151" t="s">
        <v>83</v>
      </c>
    </row>
    <row r="42" spans="2:11" s="100" customFormat="1" ht="63.75" customHeight="1">
      <c r="B42" s="43"/>
      <c r="C42" s="85">
        <v>14</v>
      </c>
      <c r="D42" s="101" t="s">
        <v>44</v>
      </c>
      <c r="E42" s="82" t="s">
        <v>94</v>
      </c>
      <c r="F42" s="80" t="s">
        <v>45</v>
      </c>
      <c r="G42" s="86">
        <v>14000000</v>
      </c>
      <c r="H42" s="86">
        <v>2500000</v>
      </c>
      <c r="I42" s="48" t="s">
        <v>19</v>
      </c>
      <c r="J42" s="86">
        <v>0</v>
      </c>
      <c r="K42" s="151" t="s">
        <v>83</v>
      </c>
    </row>
    <row r="43" spans="2:11" s="100" customFormat="1" ht="63.75" customHeight="1">
      <c r="B43" s="43"/>
      <c r="C43" s="85">
        <v>15</v>
      </c>
      <c r="D43" s="101" t="s">
        <v>85</v>
      </c>
      <c r="E43" s="82" t="s">
        <v>93</v>
      </c>
      <c r="F43" s="80" t="s">
        <v>69</v>
      </c>
      <c r="G43" s="86">
        <v>950000</v>
      </c>
      <c r="H43" s="86">
        <v>200000</v>
      </c>
      <c r="I43" s="48" t="s">
        <v>19</v>
      </c>
      <c r="J43" s="86">
        <v>0</v>
      </c>
      <c r="K43" s="151" t="s">
        <v>83</v>
      </c>
    </row>
    <row r="44" spans="2:11" s="53" customFormat="1" ht="45.75" customHeight="1">
      <c r="B44" s="54"/>
      <c r="C44" s="55" t="s">
        <v>51</v>
      </c>
      <c r="D44" s="67" t="s">
        <v>105</v>
      </c>
      <c r="E44" s="67"/>
      <c r="F44" s="102"/>
      <c r="G44" s="69">
        <f>G45</f>
        <v>5363420</v>
      </c>
      <c r="H44" s="69">
        <f>H45</f>
        <v>1150000</v>
      </c>
      <c r="I44" s="69">
        <f>I45</f>
        <v>0</v>
      </c>
      <c r="J44" s="132">
        <f>J45</f>
        <v>0</v>
      </c>
      <c r="K44" s="155"/>
    </row>
    <row r="45" spans="2:11" s="103" customFormat="1" ht="45" customHeight="1">
      <c r="B45" s="104"/>
      <c r="C45" s="96"/>
      <c r="D45" s="97"/>
      <c r="E45" s="97" t="s">
        <v>46</v>
      </c>
      <c r="F45" s="98"/>
      <c r="G45" s="99">
        <f>SUM(G46:G48)</f>
        <v>5363420</v>
      </c>
      <c r="H45" s="99">
        <f>SUM(H46:H48)</f>
        <v>1150000</v>
      </c>
      <c r="I45" s="99">
        <f>SUM(I46:I48)</f>
        <v>0</v>
      </c>
      <c r="J45" s="99">
        <f>SUM(J46:J48)</f>
        <v>0</v>
      </c>
      <c r="K45" s="96"/>
    </row>
    <row r="46" spans="2:11" s="42" customFormat="1" ht="65.25" customHeight="1">
      <c r="B46" s="43"/>
      <c r="C46" s="105">
        <v>16</v>
      </c>
      <c r="D46" s="50" t="s">
        <v>47</v>
      </c>
      <c r="E46" s="50" t="s">
        <v>48</v>
      </c>
      <c r="F46" s="51" t="s">
        <v>69</v>
      </c>
      <c r="G46" s="106">
        <v>4400000</v>
      </c>
      <c r="H46" s="47">
        <v>200000</v>
      </c>
      <c r="I46" s="48" t="s">
        <v>19</v>
      </c>
      <c r="J46" s="107">
        <v>0</v>
      </c>
      <c r="K46" s="151" t="s">
        <v>83</v>
      </c>
    </row>
    <row r="47" spans="2:11" s="42" customFormat="1" ht="72" customHeight="1">
      <c r="B47" s="43"/>
      <c r="C47" s="105">
        <v>17</v>
      </c>
      <c r="D47" s="50" t="s">
        <v>49</v>
      </c>
      <c r="E47" s="50" t="s">
        <v>59</v>
      </c>
      <c r="F47" s="51" t="s">
        <v>28</v>
      </c>
      <c r="G47" s="106">
        <v>863420</v>
      </c>
      <c r="H47" s="129">
        <v>850000</v>
      </c>
      <c r="I47" s="130" t="s">
        <v>19</v>
      </c>
      <c r="J47" s="131">
        <v>0</v>
      </c>
      <c r="K47" s="151" t="s">
        <v>83</v>
      </c>
    </row>
    <row r="48" spans="2:11" s="42" customFormat="1" ht="72" customHeight="1">
      <c r="B48" s="43"/>
      <c r="C48" s="105">
        <v>18</v>
      </c>
      <c r="D48" s="50" t="s">
        <v>73</v>
      </c>
      <c r="E48" s="50" t="s">
        <v>74</v>
      </c>
      <c r="F48" s="136">
        <v>2011</v>
      </c>
      <c r="G48" s="175">
        <v>100000</v>
      </c>
      <c r="H48" s="137">
        <v>100000</v>
      </c>
      <c r="I48" s="48" t="s">
        <v>19</v>
      </c>
      <c r="J48" s="135"/>
      <c r="K48" s="151" t="s">
        <v>83</v>
      </c>
    </row>
    <row r="49" spans="2:11" s="76" customFormat="1" ht="48.75" customHeight="1">
      <c r="B49" s="77"/>
      <c r="C49" s="78"/>
      <c r="D49" s="108" t="s">
        <v>50</v>
      </c>
      <c r="E49" s="109"/>
      <c r="F49" s="174"/>
      <c r="G49" s="140">
        <f>SUM(G50+G51)</f>
        <v>98340403</v>
      </c>
      <c r="H49" s="140">
        <f>SUM(H50+H51)</f>
        <v>21169450</v>
      </c>
      <c r="I49" s="140">
        <f>SUM(I50+I51)</f>
        <v>0</v>
      </c>
      <c r="J49" s="140">
        <f>SUM(J50+J51)</f>
        <v>0</v>
      </c>
      <c r="K49" s="151"/>
    </row>
    <row r="50" spans="2:11" s="66" customFormat="1" ht="65.25" customHeight="1">
      <c r="B50" s="60"/>
      <c r="C50" s="110" t="s">
        <v>53</v>
      </c>
      <c r="D50" s="56" t="s">
        <v>14</v>
      </c>
      <c r="E50" s="56" t="s">
        <v>52</v>
      </c>
      <c r="F50" s="111"/>
      <c r="G50" s="58">
        <v>93659897</v>
      </c>
      <c r="H50" s="58">
        <v>17466630</v>
      </c>
      <c r="I50" s="58">
        <v>0</v>
      </c>
      <c r="J50" s="58">
        <v>0</v>
      </c>
      <c r="K50" s="156"/>
    </row>
    <row r="51" spans="2:11" s="112" customFormat="1" ht="54" customHeight="1">
      <c r="B51" s="113"/>
      <c r="C51" s="55" t="s">
        <v>60</v>
      </c>
      <c r="D51" s="56" t="s">
        <v>23</v>
      </c>
      <c r="E51" s="56"/>
      <c r="F51" s="57"/>
      <c r="G51" s="58">
        <f>G52+G54</f>
        <v>4680506</v>
      </c>
      <c r="H51" s="58">
        <f>H52+H54</f>
        <v>3702820</v>
      </c>
      <c r="I51" s="58">
        <f>I52+I54</f>
        <v>0</v>
      </c>
      <c r="J51" s="58">
        <f>J52+J54</f>
        <v>0</v>
      </c>
      <c r="K51" s="148"/>
    </row>
    <row r="52" spans="2:11" s="103" customFormat="1" ht="50.25" customHeight="1">
      <c r="B52" s="104"/>
      <c r="C52" s="61"/>
      <c r="D52" s="62"/>
      <c r="E52" s="62" t="s">
        <v>54</v>
      </c>
      <c r="F52" s="63"/>
      <c r="G52" s="64">
        <f>G53</f>
        <v>3775000</v>
      </c>
      <c r="H52" s="64">
        <f>H53</f>
        <v>2852820</v>
      </c>
      <c r="I52" s="64"/>
      <c r="J52" s="64">
        <f>J53</f>
        <v>0</v>
      </c>
      <c r="K52" s="149"/>
    </row>
    <row r="53" spans="2:11" s="42" customFormat="1" ht="72.75" customHeight="1">
      <c r="B53" s="89"/>
      <c r="C53" s="49">
        <v>19</v>
      </c>
      <c r="D53" s="45" t="s">
        <v>55</v>
      </c>
      <c r="E53" s="45" t="s">
        <v>82</v>
      </c>
      <c r="F53" s="138" t="s">
        <v>56</v>
      </c>
      <c r="G53" s="139">
        <v>3775000</v>
      </c>
      <c r="H53" s="139">
        <v>2852820</v>
      </c>
      <c r="I53" s="48" t="s">
        <v>19</v>
      </c>
      <c r="J53" s="47">
        <v>0</v>
      </c>
      <c r="K53" s="151" t="s">
        <v>83</v>
      </c>
    </row>
    <row r="54" spans="2:11" s="103" customFormat="1" ht="48.75" customHeight="1">
      <c r="B54" s="114"/>
      <c r="C54" s="61"/>
      <c r="D54" s="62"/>
      <c r="E54" s="62" t="s">
        <v>57</v>
      </c>
      <c r="F54" s="63"/>
      <c r="G54" s="64">
        <f>SUM(G55:G56)</f>
        <v>905506</v>
      </c>
      <c r="H54" s="64">
        <f>SUM(H55:H56)</f>
        <v>850000</v>
      </c>
      <c r="I54" s="64">
        <f>SUM(I55:I55)</f>
        <v>0</v>
      </c>
      <c r="J54" s="64">
        <f>SUM(J55:J55)</f>
        <v>0</v>
      </c>
      <c r="K54" s="149"/>
    </row>
    <row r="55" spans="2:11" s="103" customFormat="1" ht="48.75" customHeight="1">
      <c r="B55" s="89"/>
      <c r="C55" s="161">
        <v>20</v>
      </c>
      <c r="D55" s="162" t="s">
        <v>58</v>
      </c>
      <c r="E55" s="162" t="s">
        <v>59</v>
      </c>
      <c r="F55" s="163" t="s">
        <v>28</v>
      </c>
      <c r="G55" s="164">
        <v>805506</v>
      </c>
      <c r="H55" s="164">
        <v>750000</v>
      </c>
      <c r="I55" s="165" t="s">
        <v>19</v>
      </c>
      <c r="J55" s="166">
        <v>0</v>
      </c>
      <c r="K55" s="167" t="s">
        <v>83</v>
      </c>
    </row>
    <row r="56" spans="3:11" s="42" customFormat="1" ht="63.75" customHeight="1">
      <c r="C56" s="168">
        <v>21</v>
      </c>
      <c r="D56" s="169" t="s">
        <v>99</v>
      </c>
      <c r="E56" s="170" t="s">
        <v>59</v>
      </c>
      <c r="F56" s="171">
        <v>2011</v>
      </c>
      <c r="G56" s="172">
        <f>H56</f>
        <v>100000</v>
      </c>
      <c r="H56" s="172">
        <v>100000</v>
      </c>
      <c r="I56" s="173" t="s">
        <v>19</v>
      </c>
      <c r="J56" s="171"/>
      <c r="K56" s="171" t="s">
        <v>100</v>
      </c>
    </row>
    <row r="57" spans="2:11" s="103" customFormat="1" ht="28.5" customHeight="1">
      <c r="B57" s="114"/>
      <c r="C57" s="124"/>
      <c r="D57" s="125"/>
      <c r="E57" s="125"/>
      <c r="F57" s="126"/>
      <c r="G57" s="127"/>
      <c r="H57" s="127"/>
      <c r="I57" s="128"/>
      <c r="J57" s="127"/>
      <c r="K57" s="125"/>
    </row>
    <row r="58" spans="3:6" s="116" customFormat="1" ht="32.25" customHeight="1">
      <c r="C58" s="117" t="s">
        <v>61</v>
      </c>
      <c r="F58" s="118"/>
    </row>
    <row r="59" spans="3:6" s="116" customFormat="1" ht="20.25">
      <c r="C59" s="116" t="s">
        <v>62</v>
      </c>
      <c r="F59" s="118"/>
    </row>
    <row r="60" spans="3:6" s="116" customFormat="1" ht="20.25">
      <c r="C60" s="116" t="s">
        <v>63</v>
      </c>
      <c r="F60" s="118"/>
    </row>
    <row r="61" spans="3:6" s="116" customFormat="1" ht="20.25">
      <c r="C61" s="116" t="s">
        <v>64</v>
      </c>
      <c r="F61" s="118"/>
    </row>
  </sheetData>
  <sheetProtection/>
  <mergeCells count="1">
    <mergeCell ref="D5:J6"/>
  </mergeCells>
  <printOptions/>
  <pageMargins left="0.1968503937007874" right="0.1968503937007874" top="0.9055118110236221" bottom="0.4724409448818898" header="0.5118110236220472" footer="0.2362204724409449"/>
  <pageSetup horizontalDpi="300" verticalDpi="300" orientation="landscape" paperSize="9" scale="45" r:id="rId1"/>
  <headerFooter alignWithMargins="0">
    <oddFooter xml:space="preserve">&amp;C&amp;18 </oddFooter>
  </headerFooter>
  <rowBreaks count="3" manualBreakCount="3">
    <brk id="24" min="1" max="10" man="1"/>
    <brk id="36" min="1" max="10" man="1"/>
    <brk id="4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Liliana</dc:creator>
  <cp:keywords/>
  <dc:description/>
  <cp:lastModifiedBy>krusz_m</cp:lastModifiedBy>
  <cp:lastPrinted>2010-11-09T12:18:57Z</cp:lastPrinted>
  <dcterms:created xsi:type="dcterms:W3CDTF">2009-11-10T16:12:37Z</dcterms:created>
  <dcterms:modified xsi:type="dcterms:W3CDTF">2011-02-03T07:53:01Z</dcterms:modified>
  <cp:category/>
  <cp:version/>
  <cp:contentType/>
  <cp:contentStatus/>
</cp:coreProperties>
</file>