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2120" windowHeight="9120" activeTab="0"/>
  </bookViews>
  <sheets>
    <sheet name="16luty2006" sheetId="1" r:id="rId1"/>
  </sheets>
  <definedNames>
    <definedName name="_xlnm.Print_Titles" localSheetId="0">'16luty2006'!$15:$15</definedName>
  </definedNames>
  <calcPr fullCalcOnLoad="1"/>
</workbook>
</file>

<file path=xl/sharedStrings.xml><?xml version="1.0" encoding="utf-8"?>
<sst xmlns="http://schemas.openxmlformats.org/spreadsheetml/2006/main" count="69" uniqueCount="55">
  <si>
    <t>Wydatki* na programy i projekty realizowane</t>
  </si>
  <si>
    <t>Lp.</t>
  </si>
  <si>
    <t>Projekt</t>
  </si>
  <si>
    <r>
      <rPr>
        <sz val="10"/>
        <color indexed="8"/>
        <rFont val="Times New Roman"/>
        <family val="1"/>
      </rPr>
      <t>Kategoria interwencji funduszy struktu-ralnych</t>
    </r>
  </si>
  <si>
    <r>
      <rPr>
        <sz val="10"/>
        <color indexed="8"/>
        <rFont val="Times New Roman"/>
        <family val="1"/>
      </rPr>
      <t>Klasyfikacja
(dział, rozdział)</t>
    </r>
  </si>
  <si>
    <r>
      <rPr>
        <sz val="10"/>
        <color indexed="8"/>
        <rFont val="Times New Roman"/>
        <family val="1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</si>
  <si>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</si>
  <si>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</si>
  <si>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</si>
  <si>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</si>
  <si>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</si>
  <si>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</si>
  <si>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</si>
  <si>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</si>
  <si>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</si>
  <si>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</si>
  <si>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Wydatki razem</t>
  </si>
  <si>
    <t>z tego źródła finansowania:</t>
  </si>
  <si>
    <t>pożyczki i kredyty</t>
  </si>
  <si>
    <t xml:space="preserve">obligacje </t>
  </si>
  <si>
    <t>pozostałe **</t>
  </si>
  <si>
    <r>
      <rPr>
        <sz val="10"/>
        <color indexed="8"/>
        <rFont val="Times New Roman"/>
        <family val="1"/>
      </rPr>
      <t>pożyczki na prefi-nansowa-nie z budżetu państwa</t>
    </r>
  </si>
  <si>
    <t>pożyczki i kredyty</t>
  </si>
  <si>
    <t xml:space="preserve">obligacje </t>
  </si>
  <si>
    <t xml:space="preserve">pozostałe </t>
  </si>
  <si>
    <t>(6+7)</t>
  </si>
  <si>
    <t>(9+13)</t>
  </si>
  <si>
    <t>(10+11+12)</t>
  </si>
  <si>
    <t>(14+15+16+17)</t>
  </si>
  <si>
    <t>1.1</t>
  </si>
  <si>
    <t>X</t>
  </si>
  <si>
    <t>razem</t>
  </si>
  <si>
    <t xml:space="preserve">OGÓŁEM </t>
  </si>
  <si>
    <t>z tego 2008</t>
  </si>
  <si>
    <t>z tego 2009</t>
  </si>
  <si>
    <t xml:space="preserve">2009r. </t>
  </si>
  <si>
    <t xml:space="preserve">ze środków pochodzących z funduszy strukturalnych i Funduszu Spójności </t>
  </si>
  <si>
    <t>Program: Program Operacyjny Województwa Łódzkiego 2007-2013</t>
  </si>
  <si>
    <t>Oś piorytetowa I: Infrastruktura transportowa</t>
  </si>
  <si>
    <t>Działanie: I.1 Drogi</t>
  </si>
  <si>
    <t>Wydatki majątkowe</t>
  </si>
  <si>
    <t>600 60016</t>
  </si>
  <si>
    <t>700 70005</t>
  </si>
  <si>
    <t>750 75075</t>
  </si>
  <si>
    <t>Załacznik 13a</t>
  </si>
  <si>
    <t>Wydatki bieżące</t>
  </si>
  <si>
    <t>1.2</t>
  </si>
  <si>
    <t>1.3</t>
  </si>
  <si>
    <t>Oś piorytetowa VI: Odnowa obszarów miejskich</t>
  </si>
  <si>
    <t>Działanie: VI.1 Rewitalizacja obszarów problemowych współfinansowanego ze środków Europejskiego Funduszu Rozowju Regionalnego</t>
  </si>
  <si>
    <r>
      <t xml:space="preserve">nazwa projektu: </t>
    </r>
    <r>
      <rPr>
        <b/>
        <sz val="8"/>
        <color indexed="8"/>
        <rFont val="Arial"/>
        <family val="2"/>
      </rPr>
      <t>"Ożywienie społeczno-gospodarcze w północno-wschodniej części województwa łódzkiego poprzez rewitalizację terenów powojskowych w Skierniewicach"</t>
    </r>
  </si>
  <si>
    <t>70070005</t>
  </si>
  <si>
    <t xml:space="preserve">z tego 2008 </t>
  </si>
  <si>
    <t>Załącznik Nr 4</t>
  </si>
  <si>
    <r>
      <t xml:space="preserve">nazwa projektu: </t>
    </r>
    <r>
      <rPr>
        <b/>
        <sz val="8"/>
        <color indexed="8"/>
        <rFont val="Arial"/>
        <family val="2"/>
      </rPr>
      <t>"Obwodnica wschodnia - budowa odcinka od ul. Mszczonowskiej do ul. Unii Europejskiej"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</si>
</sst>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dd/yy"/>
    <numFmt numFmtId="165" formatCode="#,##0.000"/>
    <numFmt numFmtId="166" formatCode="#,##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hair"/>
      <right style="thin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 horizontal="center" wrapText="1"/>
    </xf>
    <xf numFmtId="0" fontId="4" fillId="34" borderId="14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vertical="top" wrapText="1"/>
    </xf>
    <xf numFmtId="0" fontId="4" fillId="0" borderId="19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wrapText="1"/>
    </xf>
    <xf numFmtId="4" fontId="4" fillId="0" borderId="13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right" wrapText="1"/>
    </xf>
    <xf numFmtId="0" fontId="4" fillId="0" borderId="24" xfId="0" applyNumberFormat="1" applyFont="1" applyFill="1" applyBorder="1" applyAlignment="1">
      <alignment horizontal="right" wrapText="1"/>
    </xf>
    <xf numFmtId="4" fontId="9" fillId="0" borderId="13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9" fillId="0" borderId="13" xfId="0" applyNumberFormat="1" applyFont="1" applyBorder="1" applyAlignment="1">
      <alignment/>
    </xf>
    <xf numFmtId="0" fontId="4" fillId="34" borderId="25" xfId="0" applyNumberFormat="1" applyFont="1" applyFill="1" applyBorder="1" applyAlignment="1">
      <alignment horizont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right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3" fontId="4" fillId="0" borderId="27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56"/>
  <sheetViews>
    <sheetView tabSelected="1" zoomScalePageLayoutView="0" workbookViewId="0" topLeftCell="A36">
      <selection activeCell="G49" sqref="G49"/>
    </sheetView>
  </sheetViews>
  <sheetFormatPr defaultColWidth="7.7109375" defaultRowHeight="12.75"/>
  <cols>
    <col min="1" max="1" width="2.7109375" style="1" customWidth="1"/>
    <col min="2" max="2" width="18.00390625" style="1" customWidth="1"/>
    <col min="3" max="3" width="5.8515625" style="1" customWidth="1"/>
    <col min="4" max="4" width="8.421875" style="2" customWidth="1"/>
    <col min="5" max="5" width="11.28125" style="1" customWidth="1"/>
    <col min="6" max="6" width="10.57421875" style="1" customWidth="1"/>
    <col min="7" max="7" width="11.421875" style="1" customWidth="1"/>
    <col min="8" max="8" width="10.140625" style="1" customWidth="1"/>
    <col min="9" max="9" width="11.00390625" style="1" customWidth="1"/>
    <col min="10" max="10" width="3.140625" style="1" customWidth="1"/>
    <col min="11" max="11" width="3.57421875" style="1" customWidth="1"/>
    <col min="12" max="12" width="10.00390625" style="1" customWidth="1"/>
    <col min="13" max="13" width="9.8515625" style="1" customWidth="1"/>
    <col min="14" max="14" width="7.28125" style="1" customWidth="1"/>
    <col min="15" max="15" width="6.421875" style="1" customWidth="1"/>
    <col min="16" max="16" width="6.28125" style="1" customWidth="1"/>
    <col min="17" max="17" width="10.140625" style="1" customWidth="1"/>
    <col min="18" max="16384" width="7.7109375" style="1" customWidth="1"/>
  </cols>
  <sheetData>
    <row r="3" spans="1:48" s="4" customFormat="1" ht="12.75">
      <c r="A3" s="3"/>
      <c r="B3" s="4" t="s">
        <v>53</v>
      </c>
      <c r="C3" s="3"/>
      <c r="D3" s="5"/>
      <c r="E3" s="3"/>
      <c r="F3" s="3"/>
      <c r="G3" s="3"/>
      <c r="I3" s="3"/>
      <c r="K3" s="3"/>
      <c r="M3" s="3" t="s">
        <v>44</v>
      </c>
      <c r="N3" s="3"/>
      <c r="O3" s="3"/>
      <c r="P3" s="3"/>
      <c r="Q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s="4" customFormat="1" ht="12.75">
      <c r="A4" s="3"/>
      <c r="C4" s="3"/>
      <c r="D4" s="5"/>
      <c r="E4" s="3"/>
      <c r="F4" s="3"/>
      <c r="G4" s="3"/>
      <c r="I4" s="3"/>
      <c r="K4" s="3"/>
      <c r="M4" s="3"/>
      <c r="N4" s="3"/>
      <c r="O4" s="3"/>
      <c r="P4" s="3"/>
      <c r="Q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4" customFormat="1" ht="12.75">
      <c r="A5" s="3"/>
      <c r="B5" s="6"/>
      <c r="C5" s="3"/>
      <c r="D5" s="5"/>
      <c r="E5" s="3"/>
      <c r="G5" s="3"/>
      <c r="H5" s="3"/>
      <c r="I5" s="3"/>
      <c r="J5" s="3"/>
      <c r="K5" s="3"/>
      <c r="M5" s="6"/>
      <c r="N5" s="3"/>
      <c r="O5" s="3"/>
      <c r="P5" s="3"/>
      <c r="Q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s="4" customFormat="1" ht="12.75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</row>
    <row r="7" spans="1:48" s="4" customFormat="1" ht="12.75">
      <c r="A7" s="60" t="s">
        <v>36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</row>
    <row r="8" spans="1:17" s="4" customFormat="1" ht="12.75" customHeight="1">
      <c r="A8" s="59" t="s">
        <v>1</v>
      </c>
      <c r="B8" s="59" t="s">
        <v>2</v>
      </c>
      <c r="C8" s="59" t="s">
        <v>3</v>
      </c>
      <c r="D8" s="59" t="s">
        <v>4</v>
      </c>
      <c r="E8" s="59" t="s">
        <v>5</v>
      </c>
      <c r="F8" s="59" t="s">
        <v>6</v>
      </c>
      <c r="G8" s="59"/>
      <c r="H8" s="59" t="s">
        <v>7</v>
      </c>
      <c r="I8" s="59"/>
      <c r="J8" s="59"/>
      <c r="K8" s="59"/>
      <c r="L8" s="59"/>
      <c r="M8" s="59"/>
      <c r="N8" s="59"/>
      <c r="O8" s="59"/>
      <c r="P8" s="59"/>
      <c r="Q8" s="59"/>
    </row>
    <row r="9" spans="1:17" s="4" customFormat="1" ht="12.75" customHeight="1">
      <c r="A9" s="59"/>
      <c r="B9" s="59"/>
      <c r="C9" s="59"/>
      <c r="D9" s="59"/>
      <c r="E9" s="59"/>
      <c r="F9" s="59" t="s">
        <v>8</v>
      </c>
      <c r="G9" s="59" t="s">
        <v>9</v>
      </c>
      <c r="H9" s="59" t="s">
        <v>35</v>
      </c>
      <c r="I9" s="59"/>
      <c r="J9" s="59"/>
      <c r="K9" s="59"/>
      <c r="L9" s="59"/>
      <c r="M9" s="59"/>
      <c r="N9" s="59"/>
      <c r="O9" s="59"/>
      <c r="P9" s="59"/>
      <c r="Q9" s="59"/>
    </row>
    <row r="10" spans="1:17" s="4" customFormat="1" ht="12.75" customHeight="1">
      <c r="A10" s="59"/>
      <c r="B10" s="59"/>
      <c r="C10" s="59"/>
      <c r="D10" s="59"/>
      <c r="E10" s="59"/>
      <c r="F10" s="59"/>
      <c r="G10" s="59"/>
      <c r="H10" s="59" t="s">
        <v>10</v>
      </c>
      <c r="I10" s="59" t="s">
        <v>11</v>
      </c>
      <c r="J10" s="59"/>
      <c r="K10" s="59"/>
      <c r="L10" s="59"/>
      <c r="M10" s="59"/>
      <c r="N10" s="59"/>
      <c r="O10" s="59"/>
      <c r="P10" s="59"/>
      <c r="Q10" s="59"/>
    </row>
    <row r="11" spans="1:17" s="4" customFormat="1" ht="17.25" customHeight="1">
      <c r="A11" s="59"/>
      <c r="B11" s="59"/>
      <c r="C11" s="59"/>
      <c r="D11" s="59"/>
      <c r="E11" s="59"/>
      <c r="F11" s="59"/>
      <c r="G11" s="59"/>
      <c r="H11" s="59"/>
      <c r="I11" s="59" t="s">
        <v>12</v>
      </c>
      <c r="J11" s="59"/>
      <c r="K11" s="59"/>
      <c r="L11" s="59"/>
      <c r="M11" s="59" t="s">
        <v>13</v>
      </c>
      <c r="N11" s="59"/>
      <c r="O11" s="59"/>
      <c r="P11" s="59"/>
      <c r="Q11" s="59"/>
    </row>
    <row r="12" spans="1:17" s="4" customFormat="1" ht="12.75" customHeight="1">
      <c r="A12" s="59"/>
      <c r="B12" s="59"/>
      <c r="C12" s="59"/>
      <c r="D12" s="59"/>
      <c r="E12" s="59"/>
      <c r="F12" s="59"/>
      <c r="G12" s="59"/>
      <c r="H12" s="59"/>
      <c r="I12" s="59" t="s">
        <v>14</v>
      </c>
      <c r="J12" s="59" t="s">
        <v>15</v>
      </c>
      <c r="K12" s="59"/>
      <c r="L12" s="59"/>
      <c r="M12" s="59" t="s">
        <v>16</v>
      </c>
      <c r="N12" s="59" t="s">
        <v>17</v>
      </c>
      <c r="O12" s="59"/>
      <c r="P12" s="59"/>
      <c r="Q12" s="59"/>
    </row>
    <row r="13" spans="1:17" s="4" customFormat="1" ht="75.75" customHeight="1">
      <c r="A13" s="59"/>
      <c r="B13" s="59"/>
      <c r="C13" s="59"/>
      <c r="D13" s="59"/>
      <c r="E13" s="59"/>
      <c r="F13" s="59"/>
      <c r="G13" s="59"/>
      <c r="H13" s="59"/>
      <c r="I13" s="59"/>
      <c r="J13" s="8" t="s">
        <v>18</v>
      </c>
      <c r="K13" s="8" t="s">
        <v>19</v>
      </c>
      <c r="L13" s="8" t="s">
        <v>20</v>
      </c>
      <c r="M13" s="59"/>
      <c r="N13" s="7" t="s">
        <v>21</v>
      </c>
      <c r="O13" s="7" t="s">
        <v>22</v>
      </c>
      <c r="P13" s="7" t="s">
        <v>23</v>
      </c>
      <c r="Q13" s="8" t="s">
        <v>24</v>
      </c>
    </row>
    <row r="14" spans="1:17" s="6" customFormat="1" ht="12.75">
      <c r="A14" s="9"/>
      <c r="B14" s="9"/>
      <c r="C14" s="9"/>
      <c r="D14" s="10"/>
      <c r="E14" s="9" t="s">
        <v>25</v>
      </c>
      <c r="F14" s="9"/>
      <c r="G14" s="10"/>
      <c r="H14" s="10" t="s">
        <v>26</v>
      </c>
      <c r="I14" s="11" t="s">
        <v>27</v>
      </c>
      <c r="J14" s="9"/>
      <c r="K14" s="9"/>
      <c r="L14" s="9"/>
      <c r="M14" s="11" t="s">
        <v>28</v>
      </c>
      <c r="N14" s="9"/>
      <c r="O14" s="9"/>
      <c r="P14" s="9"/>
      <c r="Q14" s="9"/>
    </row>
    <row r="15" spans="1:17" s="12" customFormat="1" ht="12.75">
      <c r="A15" s="14">
        <v>1</v>
      </c>
      <c r="B15" s="14">
        <v>2</v>
      </c>
      <c r="C15" s="15">
        <v>3</v>
      </c>
      <c r="D15" s="14">
        <v>4</v>
      </c>
      <c r="E15" s="15">
        <v>5</v>
      </c>
      <c r="F15" s="15">
        <v>6</v>
      </c>
      <c r="G15" s="14">
        <v>7</v>
      </c>
      <c r="H15" s="14">
        <v>8</v>
      </c>
      <c r="I15" s="14">
        <v>9</v>
      </c>
      <c r="J15" s="15">
        <v>10</v>
      </c>
      <c r="K15" s="15">
        <v>11</v>
      </c>
      <c r="L15" s="14">
        <v>12</v>
      </c>
      <c r="M15" s="14">
        <v>13</v>
      </c>
      <c r="N15" s="14">
        <v>14</v>
      </c>
      <c r="O15" s="15">
        <v>15</v>
      </c>
      <c r="P15" s="15">
        <v>16</v>
      </c>
      <c r="Q15" s="14">
        <v>17</v>
      </c>
    </row>
    <row r="16" spans="1:17" s="12" customFormat="1" ht="16.5" customHeight="1">
      <c r="A16" s="40"/>
      <c r="B16" s="16" t="s">
        <v>40</v>
      </c>
      <c r="C16" s="17"/>
      <c r="D16" s="18"/>
      <c r="E16" s="19"/>
      <c r="F16" s="19"/>
      <c r="G16" s="18"/>
      <c r="H16" s="18"/>
      <c r="I16" s="18"/>
      <c r="J16" s="19"/>
      <c r="K16" s="19"/>
      <c r="L16" s="18"/>
      <c r="M16" s="18"/>
      <c r="N16" s="18"/>
      <c r="O16" s="19"/>
      <c r="P16" s="19"/>
      <c r="Q16" s="18"/>
    </row>
    <row r="17" spans="1:17" s="4" customFormat="1" ht="45" customHeight="1">
      <c r="A17" s="53" t="s">
        <v>29</v>
      </c>
      <c r="B17" s="20" t="s">
        <v>37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</row>
    <row r="18" spans="1:17" s="4" customFormat="1" ht="30.75" customHeight="1">
      <c r="A18" s="54"/>
      <c r="B18" s="24" t="s">
        <v>38</v>
      </c>
      <c r="C18" s="25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s="4" customFormat="1" ht="15.75" customHeight="1">
      <c r="A19" s="54"/>
      <c r="B19" s="24" t="s">
        <v>39</v>
      </c>
      <c r="C19" s="25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4" customFormat="1" ht="69.75" customHeight="1">
      <c r="A20" s="54"/>
      <c r="B20" s="26" t="s">
        <v>54</v>
      </c>
      <c r="C20" s="27"/>
      <c r="D20" s="28" t="s">
        <v>41</v>
      </c>
      <c r="E20" s="29">
        <v>4163559.94</v>
      </c>
      <c r="F20" s="29">
        <f>E20-G20</f>
        <v>1840295.3399999999</v>
      </c>
      <c r="G20" s="29">
        <v>2323264.6</v>
      </c>
      <c r="H20" s="30"/>
      <c r="I20" s="31"/>
      <c r="J20" s="32"/>
      <c r="K20" s="32"/>
      <c r="L20" s="31"/>
      <c r="M20" s="30"/>
      <c r="N20" s="32"/>
      <c r="O20" s="32"/>
      <c r="P20" s="32"/>
      <c r="Q20" s="30"/>
    </row>
    <row r="21" spans="1:17" s="4" customFormat="1" ht="15.75" customHeight="1">
      <c r="A21" s="54"/>
      <c r="B21" s="33" t="s">
        <v>31</v>
      </c>
      <c r="C21" s="55"/>
      <c r="D21" s="56"/>
      <c r="E21" s="29">
        <f>E22</f>
        <v>4163559.94</v>
      </c>
      <c r="F21" s="29">
        <f>F22</f>
        <v>1840295.3399999999</v>
      </c>
      <c r="G21" s="29">
        <f>G22</f>
        <v>2323264.6</v>
      </c>
      <c r="H21" s="57"/>
      <c r="I21" s="58"/>
      <c r="J21" s="58"/>
      <c r="K21" s="58"/>
      <c r="L21" s="58"/>
      <c r="M21" s="58"/>
      <c r="N21" s="58"/>
      <c r="O21" s="58"/>
      <c r="P21" s="58"/>
      <c r="Q21" s="58"/>
    </row>
    <row r="22" spans="1:17" s="4" customFormat="1" ht="12" customHeight="1">
      <c r="A22" s="54"/>
      <c r="B22" s="33" t="s">
        <v>33</v>
      </c>
      <c r="C22" s="55"/>
      <c r="D22" s="56"/>
      <c r="E22" s="29">
        <f>E20</f>
        <v>4163559.94</v>
      </c>
      <c r="F22" s="34">
        <f>F20</f>
        <v>1840295.3399999999</v>
      </c>
      <c r="G22" s="29">
        <f>G20</f>
        <v>2323264.6</v>
      </c>
      <c r="H22" s="57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4" customFormat="1" ht="9" customHeight="1">
      <c r="A23" s="54"/>
      <c r="B23" s="42"/>
      <c r="C23" s="55"/>
      <c r="D23" s="56"/>
      <c r="E23" s="43"/>
      <c r="F23" s="43"/>
      <c r="G23" s="43"/>
      <c r="H23" s="57"/>
      <c r="I23" s="58"/>
      <c r="J23" s="58"/>
      <c r="K23" s="58"/>
      <c r="L23" s="58"/>
      <c r="M23" s="58"/>
      <c r="N23" s="58"/>
      <c r="O23" s="58"/>
      <c r="P23" s="58"/>
      <c r="Q23" s="58"/>
    </row>
    <row r="24" spans="1:17" s="4" customFormat="1" ht="16.5" customHeight="1">
      <c r="A24" s="41"/>
      <c r="B24" s="44" t="s">
        <v>45</v>
      </c>
      <c r="C24" s="45"/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</row>
    <row r="25" spans="1:17" ht="40.5" customHeight="1">
      <c r="A25" s="53" t="s">
        <v>46</v>
      </c>
      <c r="B25" s="20" t="s">
        <v>37</v>
      </c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</row>
    <row r="26" spans="1:17" ht="32.25">
      <c r="A26" s="54"/>
      <c r="B26" s="24" t="s">
        <v>38</v>
      </c>
      <c r="C26" s="25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>
      <c r="A27" s="54"/>
      <c r="B27" s="24" t="s">
        <v>39</v>
      </c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67.5">
      <c r="A28" s="54"/>
      <c r="B28" s="26" t="s">
        <v>54</v>
      </c>
      <c r="C28" s="27"/>
      <c r="D28" s="28" t="s">
        <v>42</v>
      </c>
      <c r="E28" s="29">
        <f aca="true" t="shared" si="0" ref="E28:G29">E29</f>
        <v>361329</v>
      </c>
      <c r="F28" s="29">
        <f t="shared" si="0"/>
        <v>159707.42</v>
      </c>
      <c r="G28" s="29">
        <f t="shared" si="0"/>
        <v>201621.58</v>
      </c>
      <c r="H28" s="30"/>
      <c r="I28" s="31"/>
      <c r="J28" s="32"/>
      <c r="K28" s="32"/>
      <c r="L28" s="31"/>
      <c r="M28" s="30"/>
      <c r="N28" s="32"/>
      <c r="O28" s="32"/>
      <c r="P28" s="32"/>
      <c r="Q28" s="30"/>
    </row>
    <row r="29" spans="1:17" ht="12.75">
      <c r="A29" s="54"/>
      <c r="B29" s="33" t="s">
        <v>31</v>
      </c>
      <c r="C29" s="55"/>
      <c r="D29" s="56"/>
      <c r="E29" s="29">
        <f t="shared" si="0"/>
        <v>361329</v>
      </c>
      <c r="F29" s="29">
        <f t="shared" si="0"/>
        <v>159707.42</v>
      </c>
      <c r="G29" s="29">
        <f t="shared" si="0"/>
        <v>201621.58</v>
      </c>
      <c r="H29" s="57"/>
      <c r="I29" s="58"/>
      <c r="J29" s="58"/>
      <c r="K29" s="58"/>
      <c r="L29" s="58"/>
      <c r="M29" s="58"/>
      <c r="N29" s="58"/>
      <c r="O29" s="58"/>
      <c r="P29" s="58"/>
      <c r="Q29" s="58"/>
    </row>
    <row r="30" spans="1:17" ht="12.75">
      <c r="A30" s="54"/>
      <c r="B30" s="33" t="s">
        <v>33</v>
      </c>
      <c r="C30" s="55"/>
      <c r="D30" s="56"/>
      <c r="E30" s="29">
        <v>361329</v>
      </c>
      <c r="F30" s="34">
        <f>E30-G30</f>
        <v>159707.42</v>
      </c>
      <c r="G30" s="29">
        <v>201621.58</v>
      </c>
      <c r="H30" s="57"/>
      <c r="I30" s="58"/>
      <c r="J30" s="58"/>
      <c r="K30" s="58"/>
      <c r="L30" s="58"/>
      <c r="M30" s="58"/>
      <c r="N30" s="58"/>
      <c r="O30" s="58"/>
      <c r="P30" s="58"/>
      <c r="Q30" s="58"/>
    </row>
    <row r="31" spans="1:17" ht="12.75">
      <c r="A31" s="54"/>
      <c r="B31" s="42"/>
      <c r="C31" s="55"/>
      <c r="D31" s="56"/>
      <c r="E31" s="43"/>
      <c r="F31" s="43"/>
      <c r="G31" s="43"/>
      <c r="H31" s="57"/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51.75" customHeight="1">
      <c r="A32" s="53" t="s">
        <v>47</v>
      </c>
      <c r="B32" s="20" t="s">
        <v>37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</row>
    <row r="33" spans="1:17" ht="32.25">
      <c r="A33" s="54"/>
      <c r="B33" s="24" t="s">
        <v>38</v>
      </c>
      <c r="C33" s="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54"/>
      <c r="B34" s="24" t="s">
        <v>39</v>
      </c>
      <c r="C34" s="2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67.5">
      <c r="A35" s="54"/>
      <c r="B35" s="26" t="s">
        <v>54</v>
      </c>
      <c r="C35" s="27"/>
      <c r="D35" s="28" t="s">
        <v>43</v>
      </c>
      <c r="E35" s="29">
        <f aca="true" t="shared" si="1" ref="E35:G36">E36</f>
        <v>12200</v>
      </c>
      <c r="F35" s="29">
        <f t="shared" si="1"/>
        <v>5392.4</v>
      </c>
      <c r="G35" s="29">
        <f t="shared" si="1"/>
        <v>6807.6</v>
      </c>
      <c r="H35" s="30">
        <f>E37</f>
        <v>12200</v>
      </c>
      <c r="I35" s="31">
        <v>5392.4</v>
      </c>
      <c r="J35" s="32"/>
      <c r="K35" s="32"/>
      <c r="L35" s="31">
        <f>I35</f>
        <v>5392.4</v>
      </c>
      <c r="M35" s="30">
        <f>G37</f>
        <v>6807.6</v>
      </c>
      <c r="N35" s="32"/>
      <c r="O35" s="32"/>
      <c r="P35" s="32"/>
      <c r="Q35" s="30">
        <f>M35</f>
        <v>6807.6</v>
      </c>
    </row>
    <row r="36" spans="1:17" ht="12.75">
      <c r="A36" s="54"/>
      <c r="B36" s="33" t="s">
        <v>31</v>
      </c>
      <c r="C36" s="55"/>
      <c r="D36" s="56"/>
      <c r="E36" s="29">
        <f t="shared" si="1"/>
        <v>12200</v>
      </c>
      <c r="F36" s="29">
        <f t="shared" si="1"/>
        <v>5392.4</v>
      </c>
      <c r="G36" s="29">
        <f t="shared" si="1"/>
        <v>6807.6</v>
      </c>
      <c r="H36" s="57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2.75">
      <c r="A37" s="54"/>
      <c r="B37" s="33" t="s">
        <v>34</v>
      </c>
      <c r="C37" s="55"/>
      <c r="D37" s="56"/>
      <c r="E37" s="29">
        <v>12200</v>
      </c>
      <c r="F37" s="34">
        <v>5392.4</v>
      </c>
      <c r="G37" s="29">
        <v>6807.6</v>
      </c>
      <c r="H37" s="57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2.75">
      <c r="A38" s="54"/>
      <c r="B38" s="42"/>
      <c r="C38" s="55"/>
      <c r="D38" s="56"/>
      <c r="E38" s="43"/>
      <c r="F38" s="43"/>
      <c r="G38" s="43"/>
      <c r="H38" s="57"/>
      <c r="I38" s="58"/>
      <c r="J38" s="58"/>
      <c r="K38" s="58"/>
      <c r="L38" s="58"/>
      <c r="M38" s="58"/>
      <c r="N38" s="58"/>
      <c r="O38" s="58"/>
      <c r="P38" s="58"/>
      <c r="Q38" s="58"/>
    </row>
    <row r="39" spans="1:17" ht="12.75">
      <c r="A39" s="63">
        <v>2</v>
      </c>
      <c r="B39" s="16" t="s">
        <v>40</v>
      </c>
      <c r="C39" s="17"/>
      <c r="D39" s="18"/>
      <c r="E39" s="19"/>
      <c r="F39" s="19"/>
      <c r="G39" s="18"/>
      <c r="H39" s="18"/>
      <c r="I39" s="18"/>
      <c r="J39" s="19"/>
      <c r="K39" s="19"/>
      <c r="L39" s="18"/>
      <c r="M39" s="18"/>
      <c r="N39" s="18"/>
      <c r="O39" s="19"/>
      <c r="P39" s="19"/>
      <c r="Q39" s="18"/>
    </row>
    <row r="40" spans="1:17" ht="42.75">
      <c r="A40" s="64"/>
      <c r="B40" s="20" t="s">
        <v>37</v>
      </c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</row>
    <row r="41" spans="1:17" ht="32.25">
      <c r="A41" s="64"/>
      <c r="B41" s="24" t="s">
        <v>48</v>
      </c>
      <c r="C41" s="25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95.25">
      <c r="A42" s="64"/>
      <c r="B42" s="24" t="s">
        <v>49</v>
      </c>
      <c r="C42" s="25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17.75" customHeight="1">
      <c r="A43" s="64"/>
      <c r="B43" s="26" t="s">
        <v>50</v>
      </c>
      <c r="C43" s="27"/>
      <c r="D43" s="28" t="s">
        <v>51</v>
      </c>
      <c r="E43" s="29">
        <f>E44</f>
        <v>22955000</v>
      </c>
      <c r="F43" s="29">
        <f>F44</f>
        <v>5513750</v>
      </c>
      <c r="G43" s="29">
        <f>G44</f>
        <v>17441250</v>
      </c>
      <c r="H43" s="30">
        <f>I43+M43</f>
        <v>5206123.8</v>
      </c>
      <c r="I43" s="31">
        <f>L43</f>
        <v>1250501.64</v>
      </c>
      <c r="J43" s="32"/>
      <c r="K43" s="32"/>
      <c r="L43" s="31">
        <f>F46</f>
        <v>1250501.64</v>
      </c>
      <c r="M43" s="30">
        <f>Q43</f>
        <v>3955622.16</v>
      </c>
      <c r="N43" s="32"/>
      <c r="O43" s="32"/>
      <c r="P43" s="32"/>
      <c r="Q43" s="30">
        <f>G46</f>
        <v>3955622.16</v>
      </c>
    </row>
    <row r="44" spans="1:17" ht="12.75">
      <c r="A44" s="49"/>
      <c r="B44" s="33" t="s">
        <v>31</v>
      </c>
      <c r="C44" s="55"/>
      <c r="D44" s="56"/>
      <c r="E44" s="29">
        <f>SUM(E45:E49)</f>
        <v>22955000</v>
      </c>
      <c r="F44" s="29">
        <f>SUM(F45:F49)</f>
        <v>5513750</v>
      </c>
      <c r="G44" s="29">
        <f>SUM(G45:G49)</f>
        <v>17441250</v>
      </c>
      <c r="H44" s="57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12.75">
      <c r="A45" s="49"/>
      <c r="B45" s="33" t="s">
        <v>52</v>
      </c>
      <c r="C45" s="55"/>
      <c r="D45" s="56"/>
      <c r="E45" s="29">
        <v>762622.21</v>
      </c>
      <c r="F45" s="34">
        <f>E45-G45</f>
        <v>183180.49</v>
      </c>
      <c r="G45" s="29">
        <v>579441.72</v>
      </c>
      <c r="H45" s="57"/>
      <c r="I45" s="58"/>
      <c r="J45" s="58"/>
      <c r="K45" s="58"/>
      <c r="L45" s="58"/>
      <c r="M45" s="58"/>
      <c r="N45" s="58"/>
      <c r="O45" s="58"/>
      <c r="P45" s="58"/>
      <c r="Q45" s="58"/>
    </row>
    <row r="46" spans="1:17" ht="12.75">
      <c r="A46" s="49"/>
      <c r="B46" s="33">
        <v>2009</v>
      </c>
      <c r="C46" s="55"/>
      <c r="D46" s="56"/>
      <c r="E46" s="29">
        <f>F46+G46</f>
        <v>5206123.8</v>
      </c>
      <c r="F46" s="34">
        <v>1250501.64</v>
      </c>
      <c r="G46" s="29">
        <v>3955622.16</v>
      </c>
      <c r="H46" s="57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12.75">
      <c r="A47" s="49"/>
      <c r="B47" s="35">
        <v>2010</v>
      </c>
      <c r="C47" s="55"/>
      <c r="D47" s="56"/>
      <c r="E47" s="29">
        <f>F47+G47</f>
        <v>5540860.390000001</v>
      </c>
      <c r="F47" s="34">
        <v>1330904.77</v>
      </c>
      <c r="G47" s="29">
        <v>4209955.62</v>
      </c>
      <c r="H47" s="57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12.75">
      <c r="A48" s="49"/>
      <c r="B48" s="35">
        <v>2011</v>
      </c>
      <c r="C48" s="55"/>
      <c r="D48" s="56"/>
      <c r="E48" s="29">
        <f>F48+G48</f>
        <v>8405834.7</v>
      </c>
      <c r="F48" s="34">
        <v>2019066.48</v>
      </c>
      <c r="G48" s="29">
        <v>6386768.22</v>
      </c>
      <c r="H48" s="57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.75">
      <c r="A49" s="49"/>
      <c r="B49" s="36">
        <v>2012</v>
      </c>
      <c r="C49" s="55"/>
      <c r="D49" s="56"/>
      <c r="E49" s="29">
        <f>F49+G49</f>
        <v>3039558.9</v>
      </c>
      <c r="F49" s="29">
        <v>730096.62</v>
      </c>
      <c r="G49" s="29">
        <v>2309462.28</v>
      </c>
      <c r="H49" s="57"/>
      <c r="I49" s="58"/>
      <c r="J49" s="58"/>
      <c r="K49" s="58"/>
      <c r="L49" s="58"/>
      <c r="M49" s="58"/>
      <c r="N49" s="58"/>
      <c r="O49" s="58"/>
      <c r="P49" s="58"/>
      <c r="Q49" s="58"/>
    </row>
    <row r="50" spans="1:17" ht="12.75">
      <c r="A50" s="50"/>
      <c r="B50" s="51" t="s">
        <v>32</v>
      </c>
      <c r="C50" s="65" t="s">
        <v>30</v>
      </c>
      <c r="D50" s="65"/>
      <c r="E50" s="29">
        <f>E20+E28+E35+E43</f>
        <v>27492088.939999998</v>
      </c>
      <c r="F50" s="29">
        <f aca="true" t="shared" si="2" ref="F50:Q50">F20+F28+F35+F43</f>
        <v>7519145.16</v>
      </c>
      <c r="G50" s="29">
        <f t="shared" si="2"/>
        <v>19972943.78</v>
      </c>
      <c r="H50" s="29">
        <f t="shared" si="2"/>
        <v>5218323.8</v>
      </c>
      <c r="I50" s="29">
        <f t="shared" si="2"/>
        <v>1255894.0399999998</v>
      </c>
      <c r="J50" s="29"/>
      <c r="K50" s="29"/>
      <c r="L50" s="29">
        <f t="shared" si="2"/>
        <v>1255894.0399999998</v>
      </c>
      <c r="M50" s="29">
        <f t="shared" si="2"/>
        <v>3962429.7600000002</v>
      </c>
      <c r="N50" s="29"/>
      <c r="O50" s="29"/>
      <c r="P50" s="29"/>
      <c r="Q50" s="29">
        <f t="shared" si="2"/>
        <v>3962429.7600000002</v>
      </c>
    </row>
    <row r="51" spans="1:17" ht="12.75">
      <c r="A51" s="50"/>
      <c r="B51" s="52"/>
      <c r="C51" s="65">
        <v>2008</v>
      </c>
      <c r="D51" s="65"/>
      <c r="E51" s="37">
        <f>E22+E30+E45</f>
        <v>5287511.149999999</v>
      </c>
      <c r="F51" s="37">
        <f>F22+F30+F45</f>
        <v>2183183.25</v>
      </c>
      <c r="G51" s="38">
        <f>G22+G30+G45</f>
        <v>3104327.9000000004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2.75">
      <c r="A52" s="50"/>
      <c r="B52" s="52"/>
      <c r="C52" s="65">
        <v>2009</v>
      </c>
      <c r="D52" s="65"/>
      <c r="E52" s="37">
        <f>E37+E46</f>
        <v>5218323.8</v>
      </c>
      <c r="F52" s="39">
        <f>F37+F46</f>
        <v>1255894.0399999998</v>
      </c>
      <c r="G52" s="38">
        <f>G37+G46</f>
        <v>3962429.7600000002</v>
      </c>
      <c r="H52" s="37">
        <f>H35+H43</f>
        <v>5218323.8</v>
      </c>
      <c r="I52" s="37">
        <f>I35+I43</f>
        <v>1255894.0399999998</v>
      </c>
      <c r="J52" s="37"/>
      <c r="K52" s="37"/>
      <c r="L52" s="37">
        <f aca="true" t="shared" si="3" ref="L52:Q52">L35+L43</f>
        <v>1255894.0399999998</v>
      </c>
      <c r="M52" s="37">
        <f t="shared" si="3"/>
        <v>3962429.7600000002</v>
      </c>
      <c r="N52" s="37"/>
      <c r="O52" s="37"/>
      <c r="P52" s="37"/>
      <c r="Q52" s="37">
        <f t="shared" si="3"/>
        <v>3962429.7600000002</v>
      </c>
    </row>
    <row r="53" spans="1:17" ht="12.75">
      <c r="A53" s="50"/>
      <c r="B53" s="52"/>
      <c r="C53" s="61">
        <v>2010</v>
      </c>
      <c r="D53" s="62"/>
      <c r="E53" s="37">
        <f aca="true" t="shared" si="4" ref="E53:G55">E47</f>
        <v>5540860.390000001</v>
      </c>
      <c r="F53" s="37">
        <f t="shared" si="4"/>
        <v>1330904.77</v>
      </c>
      <c r="G53" s="38">
        <f t="shared" si="4"/>
        <v>4209955.62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12.75">
      <c r="A54" s="50"/>
      <c r="B54" s="52"/>
      <c r="C54" s="61">
        <v>2011</v>
      </c>
      <c r="D54" s="62"/>
      <c r="E54" s="37">
        <f t="shared" si="4"/>
        <v>8405834.7</v>
      </c>
      <c r="F54" s="37">
        <f t="shared" si="4"/>
        <v>2019066.48</v>
      </c>
      <c r="G54" s="37">
        <f t="shared" si="4"/>
        <v>6386768.22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12.75">
      <c r="A55" s="50"/>
      <c r="B55" s="52"/>
      <c r="C55" s="61">
        <v>2012</v>
      </c>
      <c r="D55" s="62"/>
      <c r="E55" s="37">
        <f t="shared" si="4"/>
        <v>3039558.9</v>
      </c>
      <c r="F55" s="37">
        <f t="shared" si="4"/>
        <v>730096.62</v>
      </c>
      <c r="G55" s="37">
        <f t="shared" si="4"/>
        <v>2309462.28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2:4" ht="12.75">
      <c r="B56" s="13"/>
      <c r="D56" s="1"/>
    </row>
  </sheetData>
  <sheetProtection/>
  <mergeCells count="80">
    <mergeCell ref="C55:D55"/>
    <mergeCell ref="C53:D53"/>
    <mergeCell ref="C54:D54"/>
    <mergeCell ref="A39:A43"/>
    <mergeCell ref="M44:M49"/>
    <mergeCell ref="N44:N49"/>
    <mergeCell ref="C51:D51"/>
    <mergeCell ref="C52:D52"/>
    <mergeCell ref="C50:D50"/>
    <mergeCell ref="C44:C49"/>
    <mergeCell ref="O44:O49"/>
    <mergeCell ref="P44:P49"/>
    <mergeCell ref="Q44:Q49"/>
    <mergeCell ref="D44:D49"/>
    <mergeCell ref="H44:H49"/>
    <mergeCell ref="I44:I49"/>
    <mergeCell ref="J44:J49"/>
    <mergeCell ref="K44:K49"/>
    <mergeCell ref="L44:L49"/>
    <mergeCell ref="K29:K31"/>
    <mergeCell ref="K36:K38"/>
    <mergeCell ref="L29:L31"/>
    <mergeCell ref="J29:J31"/>
    <mergeCell ref="L36:L38"/>
    <mergeCell ref="I36:I38"/>
    <mergeCell ref="O21:O23"/>
    <mergeCell ref="P21:P23"/>
    <mergeCell ref="Q21:Q23"/>
    <mergeCell ref="I12:I13"/>
    <mergeCell ref="J12:L12"/>
    <mergeCell ref="M12:M13"/>
    <mergeCell ref="N12:Q12"/>
    <mergeCell ref="K21:K23"/>
    <mergeCell ref="L21:L23"/>
    <mergeCell ref="M21:M23"/>
    <mergeCell ref="AA6:AV6"/>
    <mergeCell ref="A7:Q7"/>
    <mergeCell ref="AA7:AV7"/>
    <mergeCell ref="E8:E13"/>
    <mergeCell ref="F8:G8"/>
    <mergeCell ref="H8:Q8"/>
    <mergeCell ref="F9:F13"/>
    <mergeCell ref="G9:G13"/>
    <mergeCell ref="H9:Q9"/>
    <mergeCell ref="H10:H13"/>
    <mergeCell ref="A8:A13"/>
    <mergeCell ref="B8:B13"/>
    <mergeCell ref="C8:C13"/>
    <mergeCell ref="D8:D13"/>
    <mergeCell ref="A6:Q6"/>
    <mergeCell ref="I10:Q10"/>
    <mergeCell ref="I11:L11"/>
    <mergeCell ref="M11:Q11"/>
    <mergeCell ref="Q36:Q38"/>
    <mergeCell ref="N29:N31"/>
    <mergeCell ref="O29:O31"/>
    <mergeCell ref="P29:P31"/>
    <mergeCell ref="Q29:Q31"/>
    <mergeCell ref="N36:N38"/>
    <mergeCell ref="O36:O38"/>
    <mergeCell ref="P36:P38"/>
    <mergeCell ref="N21:N23"/>
    <mergeCell ref="A17:A23"/>
    <mergeCell ref="C21:C23"/>
    <mergeCell ref="D21:D23"/>
    <mergeCell ref="H21:H23"/>
    <mergeCell ref="J36:J38"/>
    <mergeCell ref="I21:I23"/>
    <mergeCell ref="J21:J23"/>
    <mergeCell ref="M29:M31"/>
    <mergeCell ref="M36:M38"/>
    <mergeCell ref="A25:A31"/>
    <mergeCell ref="C29:C31"/>
    <mergeCell ref="D29:D31"/>
    <mergeCell ref="H29:H31"/>
    <mergeCell ref="I29:I31"/>
    <mergeCell ref="A32:A38"/>
    <mergeCell ref="C36:C38"/>
    <mergeCell ref="H36:H38"/>
    <mergeCell ref="D36:D38"/>
  </mergeCells>
  <printOptions/>
  <pageMargins left="0" right="0" top="0.3937007874015748" bottom="0.3937007874015748" header="0" footer="0"/>
  <pageSetup firstPageNumber="1" useFirstPageNumber="1"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2009-10-02T09:15:28Z</cp:lastPrinted>
  <dcterms:created xsi:type="dcterms:W3CDTF">2005-07-07T12:36:29Z</dcterms:created>
  <dcterms:modified xsi:type="dcterms:W3CDTF">2009-10-16T11:04:03Z</dcterms:modified>
  <cp:category/>
  <cp:version/>
  <cp:contentType/>
  <cp:contentStatus/>
  <cp:revision>5</cp:revision>
</cp:coreProperties>
</file>