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<sst xmlns="http://schemas.openxmlformats.org/spreadsheetml/2006/main" count="81" uniqueCount="38">
  <si>
    <t>Tabela nr 9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</si>
  <si>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</si>
  <si>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</si>
  <si>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</si>
  <si>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</si>
  <si>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</si>
  <si>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</si>
  <si>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</si>
  <si>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</si>
  <si>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</si>
  <si>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</si>
  <si>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</si>
  <si>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</si>
  <si>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</si>
  <si>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</si>
  <si>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</si>
  <si>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</si>
  <si>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</si>
  <si>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</si>
  <si>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</si>
  <si>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</si>
  <si>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</si>
  <si>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</si>
  <si>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</si>
  <si>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</si>
  <si>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Wydatki majątkowe</t>
  </si>
  <si>
    <t xml:space="preserve">Działanie: VI.1 Rewitalizacja obszarów problemowych </t>
  </si>
  <si>
    <t>razem</t>
  </si>
  <si>
    <t>Oś piorytetowa VI: Odnowa Obszarów Miejskich</t>
  </si>
  <si>
    <r>
      <t xml:space="preserve">nazwa projektu: </t>
    </r>
    <r>
      <rPr>
        <b/>
        <sz val="8"/>
        <color indexed="8"/>
        <rFont val="Times New Roman"/>
        <family val="0"/>
      </rPr>
      <t>„Rewitalizacja zabytkowego parku miejskiego w Skierniewicach, dawnego ogrodu Prymasów Polski”</t>
    </r>
  </si>
  <si>
    <t>921 92120</t>
  </si>
  <si>
    <t>z tego 2010</t>
  </si>
  <si>
    <t xml:space="preserve">OGÓŁEM </t>
  </si>
  <si>
    <t>X</t>
  </si>
  <si>
    <t>Program: Regionalny Program Operacyjny Województwa Łódzkiego 2007-2013</t>
  </si>
  <si>
    <t>Wydatki* na projekty i programy realizowane ze środków pochodzących z budżetu Unii Europejskiej i źródeł zagranicznych nie podlegających zwrotowi (art.5 ust.1 pkt 2 i 3 u.f.p)</t>
  </si>
  <si>
    <t xml:space="preserve">2014r. </t>
  </si>
  <si>
    <t>projekt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</si>
</sst>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sz val="10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sz val="7"/>
      <color indexed="8"/>
      <name val="Times New Roman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right" wrapTex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zoomScalePageLayoutView="0" workbookViewId="0" topLeftCell="A1">
      <selection activeCell="R6" sqref="A6:IV30"/>
    </sheetView>
  </sheetViews>
  <sheetFormatPr defaultColWidth="9.00390625" defaultRowHeight="12.75"/>
  <cols>
    <col min="1" max="1" width="3.875" style="0" customWidth="1"/>
    <col min="2" max="2" width="18.75390625" style="0" customWidth="1"/>
    <col min="5" max="5" width="11.125" style="0" customWidth="1"/>
    <col min="6" max="6" width="10.125" style="0" customWidth="1"/>
    <col min="7" max="7" width="11.00390625" style="0" customWidth="1"/>
    <col min="8" max="8" width="10.625" style="0" customWidth="1"/>
    <col min="9" max="9" width="10.00390625" style="0" customWidth="1"/>
    <col min="10" max="10" width="5.125" style="0" customWidth="1"/>
    <col min="11" max="11" width="4.125" style="0" customWidth="1"/>
    <col min="12" max="12" width="9.875" style="0" customWidth="1"/>
    <col min="13" max="13" width="10.875" style="0" customWidth="1"/>
    <col min="14" max="15" width="4.625" style="0" customWidth="1"/>
    <col min="16" max="16" width="3.875" style="0" customWidth="1"/>
    <col min="17" max="17" width="11.25390625" style="0" customWidth="1"/>
  </cols>
  <sheetData>
    <row r="1" spans="1:17" ht="12.75">
      <c r="A1" s="1"/>
      <c r="B1" s="1" t="s">
        <v>37</v>
      </c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3"/>
      <c r="B3" s="4"/>
      <c r="C3" s="3"/>
      <c r="D3" s="5"/>
      <c r="E3" s="3"/>
      <c r="F3" s="3"/>
      <c r="G3" s="3"/>
      <c r="H3" s="4"/>
      <c r="I3" s="3"/>
      <c r="J3" s="4"/>
      <c r="K3" s="3"/>
      <c r="L3" s="4"/>
      <c r="M3" s="3"/>
      <c r="N3" s="3"/>
      <c r="O3" s="3"/>
      <c r="P3" s="3" t="s">
        <v>0</v>
      </c>
      <c r="Q3" s="3"/>
    </row>
    <row r="4" spans="1:17" ht="12.75">
      <c r="A4" s="35" t="s">
        <v>35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2.75">
      <c r="A6" s="36" t="s">
        <v>1</v>
      </c>
      <c r="B6" s="36" t="s">
        <v>2</v>
      </c>
      <c r="C6" s="36" t="s">
        <v>3</v>
      </c>
      <c r="D6" s="36" t="s">
        <v>4</v>
      </c>
      <c r="E6" s="36" t="s">
        <v>5</v>
      </c>
      <c r="F6" s="36" t="s">
        <v>6</v>
      </c>
      <c r="G6" s="36"/>
      <c r="H6" s="36" t="s">
        <v>7</v>
      </c>
      <c r="I6" s="36"/>
      <c r="J6" s="36"/>
      <c r="K6" s="36"/>
      <c r="L6" s="36"/>
      <c r="M6" s="36"/>
      <c r="N6" s="36"/>
      <c r="O6" s="36"/>
      <c r="P6" s="36"/>
      <c r="Q6" s="36"/>
    </row>
    <row r="7" spans="1:17" ht="12.75">
      <c r="A7" s="36"/>
      <c r="B7" s="36"/>
      <c r="C7" s="36"/>
      <c r="D7" s="36"/>
      <c r="E7" s="36"/>
      <c r="F7" s="36" t="s">
        <v>8</v>
      </c>
      <c r="G7" s="36" t="s">
        <v>9</v>
      </c>
      <c r="H7" s="36" t="s">
        <v>36</v>
      </c>
      <c r="I7" s="36"/>
      <c r="J7" s="36"/>
      <c r="K7" s="36"/>
      <c r="L7" s="36"/>
      <c r="M7" s="36"/>
      <c r="N7" s="36"/>
      <c r="O7" s="36"/>
      <c r="P7" s="36"/>
      <c r="Q7" s="36"/>
    </row>
    <row r="8" spans="1:17" ht="12.75">
      <c r="A8" s="36"/>
      <c r="B8" s="36"/>
      <c r="C8" s="36"/>
      <c r="D8" s="36"/>
      <c r="E8" s="36"/>
      <c r="F8" s="36"/>
      <c r="G8" s="36"/>
      <c r="H8" s="36" t="s">
        <v>10</v>
      </c>
      <c r="I8" s="36" t="s">
        <v>11</v>
      </c>
      <c r="J8" s="36"/>
      <c r="K8" s="36"/>
      <c r="L8" s="36"/>
      <c r="M8" s="36"/>
      <c r="N8" s="36"/>
      <c r="O8" s="36"/>
      <c r="P8" s="36"/>
      <c r="Q8" s="36"/>
    </row>
    <row r="9" spans="1:17" ht="12.75">
      <c r="A9" s="36"/>
      <c r="B9" s="36"/>
      <c r="C9" s="36"/>
      <c r="D9" s="36"/>
      <c r="E9" s="36"/>
      <c r="F9" s="36"/>
      <c r="G9" s="36"/>
      <c r="H9" s="36"/>
      <c r="I9" s="36" t="s">
        <v>12</v>
      </c>
      <c r="J9" s="36"/>
      <c r="K9" s="36"/>
      <c r="L9" s="36"/>
      <c r="M9" s="36" t="s">
        <v>13</v>
      </c>
      <c r="N9" s="36"/>
      <c r="O9" s="36"/>
      <c r="P9" s="36"/>
      <c r="Q9" s="36"/>
    </row>
    <row r="10" spans="1:17" ht="12.75">
      <c r="A10" s="36"/>
      <c r="B10" s="36"/>
      <c r="C10" s="36"/>
      <c r="D10" s="36"/>
      <c r="E10" s="36"/>
      <c r="F10" s="36"/>
      <c r="G10" s="36"/>
      <c r="H10" s="36"/>
      <c r="I10" s="36" t="s">
        <v>14</v>
      </c>
      <c r="J10" s="36" t="s">
        <v>15</v>
      </c>
      <c r="K10" s="36"/>
      <c r="L10" s="36"/>
      <c r="M10" s="36" t="s">
        <v>14</v>
      </c>
      <c r="N10" s="36" t="s">
        <v>15</v>
      </c>
      <c r="O10" s="36"/>
      <c r="P10" s="36"/>
      <c r="Q10" s="36"/>
    </row>
    <row r="11" spans="1:17" ht="73.5" customHeight="1">
      <c r="A11" s="36"/>
      <c r="B11" s="36"/>
      <c r="C11" s="36"/>
      <c r="D11" s="36"/>
      <c r="E11" s="36"/>
      <c r="F11" s="36"/>
      <c r="G11" s="36"/>
      <c r="H11" s="36"/>
      <c r="I11" s="36"/>
      <c r="J11" s="16" t="s">
        <v>16</v>
      </c>
      <c r="K11" s="16" t="s">
        <v>17</v>
      </c>
      <c r="L11" s="16" t="s">
        <v>18</v>
      </c>
      <c r="M11" s="36"/>
      <c r="N11" s="15" t="s">
        <v>19</v>
      </c>
      <c r="O11" s="15" t="s">
        <v>16</v>
      </c>
      <c r="P11" s="15" t="s">
        <v>17</v>
      </c>
      <c r="Q11" s="16" t="s">
        <v>20</v>
      </c>
    </row>
    <row r="12" spans="1:17" ht="12.75">
      <c r="A12" s="8"/>
      <c r="B12" s="8"/>
      <c r="C12" s="8"/>
      <c r="D12" s="9"/>
      <c r="E12" s="8" t="s">
        <v>21</v>
      </c>
      <c r="F12" s="8"/>
      <c r="G12" s="9"/>
      <c r="H12" s="9" t="s">
        <v>22</v>
      </c>
      <c r="I12" s="8" t="s">
        <v>23</v>
      </c>
      <c r="J12" s="8"/>
      <c r="K12" s="8"/>
      <c r="L12" s="8"/>
      <c r="M12" s="8" t="s">
        <v>24</v>
      </c>
      <c r="N12" s="8"/>
      <c r="O12" s="8"/>
      <c r="P12" s="8"/>
      <c r="Q12" s="8"/>
    </row>
    <row r="13" spans="1:17" ht="12.75">
      <c r="A13" s="9">
        <v>1</v>
      </c>
      <c r="B13" s="9">
        <v>2</v>
      </c>
      <c r="C13" s="8">
        <v>3</v>
      </c>
      <c r="D13" s="9">
        <v>4</v>
      </c>
      <c r="E13" s="8">
        <v>5</v>
      </c>
      <c r="F13" s="8">
        <v>6</v>
      </c>
      <c r="G13" s="9">
        <v>7</v>
      </c>
      <c r="H13" s="9">
        <v>8</v>
      </c>
      <c r="I13" s="9">
        <v>9</v>
      </c>
      <c r="J13" s="8">
        <v>10</v>
      </c>
      <c r="K13" s="8">
        <v>11</v>
      </c>
      <c r="L13" s="9">
        <v>12</v>
      </c>
      <c r="M13" s="9">
        <v>13</v>
      </c>
      <c r="N13" s="9">
        <v>14</v>
      </c>
      <c r="O13" s="8">
        <v>15</v>
      </c>
      <c r="P13" s="8">
        <v>16</v>
      </c>
      <c r="Q13" s="9">
        <v>17</v>
      </c>
    </row>
    <row r="14" spans="1:17" ht="12.75">
      <c r="A14" s="17">
        <v>1</v>
      </c>
      <c r="B14" s="9" t="s">
        <v>25</v>
      </c>
      <c r="C14" s="8"/>
      <c r="D14" s="9"/>
      <c r="E14" s="8"/>
      <c r="F14" s="8"/>
      <c r="G14" s="9"/>
      <c r="H14" s="9"/>
      <c r="I14" s="9"/>
      <c r="J14" s="8"/>
      <c r="K14" s="8"/>
      <c r="L14" s="9"/>
      <c r="M14" s="9"/>
      <c r="N14" s="9"/>
      <c r="O14" s="8"/>
      <c r="P14" s="8"/>
      <c r="Q14" s="9"/>
    </row>
    <row r="15" spans="1:17" ht="42.75">
      <c r="A15" s="23">
        <v>1</v>
      </c>
      <c r="B15" s="10" t="s">
        <v>34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31.5" customHeight="1">
      <c r="A16" s="24"/>
      <c r="B16" s="11" t="s">
        <v>28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ht="22.5" customHeight="1">
      <c r="A17" s="24"/>
      <c r="B17" s="11" t="s">
        <v>26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53.25" customHeight="1">
      <c r="A18" s="24"/>
      <c r="B18" s="13" t="s">
        <v>29</v>
      </c>
      <c r="C18" s="8"/>
      <c r="D18" s="14" t="s">
        <v>30</v>
      </c>
      <c r="E18" s="7">
        <f>F18+G18</f>
        <v>11682719.76</v>
      </c>
      <c r="F18" s="12">
        <f>F19</f>
        <v>1752407.97</v>
      </c>
      <c r="G18" s="7">
        <f>G19</f>
        <v>9930311.79</v>
      </c>
      <c r="H18" s="7">
        <f>I18+M18</f>
        <v>2396355.1399999997</v>
      </c>
      <c r="I18" s="7">
        <f>J18+K18+L18</f>
        <v>359453.27</v>
      </c>
      <c r="J18" s="7"/>
      <c r="K18" s="7"/>
      <c r="L18" s="7">
        <f>F24</f>
        <v>359453.27</v>
      </c>
      <c r="M18" s="7">
        <f>N18+O18+P18+Q18</f>
        <v>2036901.8699999999</v>
      </c>
      <c r="N18" s="7"/>
      <c r="O18" s="7"/>
      <c r="P18" s="7"/>
      <c r="Q18" s="7">
        <f>G24</f>
        <v>2036901.8699999999</v>
      </c>
    </row>
    <row r="19" spans="1:17" ht="12.75">
      <c r="A19" s="24"/>
      <c r="B19" s="6" t="s">
        <v>27</v>
      </c>
      <c r="C19" s="29"/>
      <c r="D19" s="30"/>
      <c r="E19" s="7">
        <f>E21+E22+E23+E20+E24</f>
        <v>11682719.759999998</v>
      </c>
      <c r="F19" s="12">
        <f>F21+F22+F23+F20+F24</f>
        <v>1752407.97</v>
      </c>
      <c r="G19" s="12">
        <f>G20+G21+G22+G23+G24</f>
        <v>9930311.79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2.75">
      <c r="A20" s="24"/>
      <c r="B20" s="6" t="s">
        <v>31</v>
      </c>
      <c r="C20" s="31"/>
      <c r="D20" s="32"/>
      <c r="E20" s="7">
        <f aca="true" t="shared" si="0" ref="E20:E26">F20+G20</f>
        <v>48190</v>
      </c>
      <c r="F20" s="12">
        <v>7228.5</v>
      </c>
      <c r="G20" s="12">
        <v>40961.5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24"/>
      <c r="B21" s="6">
        <v>2011</v>
      </c>
      <c r="C21" s="31"/>
      <c r="D21" s="32"/>
      <c r="E21" s="7">
        <f t="shared" si="0"/>
        <v>36900</v>
      </c>
      <c r="F21" s="12">
        <v>5535</v>
      </c>
      <c r="G21" s="7">
        <v>31365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2.75">
      <c r="A22" s="24"/>
      <c r="B22" s="6">
        <v>2012</v>
      </c>
      <c r="C22" s="31"/>
      <c r="D22" s="32"/>
      <c r="E22" s="7">
        <f t="shared" si="0"/>
        <v>35202.6</v>
      </c>
      <c r="F22" s="12">
        <f>5543.3-262.92</f>
        <v>5280.38</v>
      </c>
      <c r="G22" s="7">
        <f>31412.05-1489.83</f>
        <v>29922.22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2.75">
      <c r="A23" s="24"/>
      <c r="B23" s="6">
        <v>2013</v>
      </c>
      <c r="C23" s="31"/>
      <c r="D23" s="32"/>
      <c r="E23" s="7">
        <f t="shared" si="0"/>
        <v>9166072.02</v>
      </c>
      <c r="F23" s="7">
        <f>1764715.75-28388.42-359904.82-1511.69</f>
        <v>1374910.82</v>
      </c>
      <c r="G23" s="7">
        <f>10000055.9-160867.72-2039460.66-8566.32</f>
        <v>7791161.199999999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2.75">
      <c r="A24" s="25"/>
      <c r="B24" s="6">
        <v>2014</v>
      </c>
      <c r="C24" s="33"/>
      <c r="D24" s="34"/>
      <c r="E24" s="7">
        <f t="shared" si="0"/>
        <v>2396355.1399999997</v>
      </c>
      <c r="F24" s="7">
        <f>359904.82-451.55</f>
        <v>359453.27</v>
      </c>
      <c r="G24" s="7">
        <f>2039460.66-2558.79</f>
        <v>2036901.8699999999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2.75" customHeight="1">
      <c r="A25" s="38" t="s">
        <v>32</v>
      </c>
      <c r="B25" s="39"/>
      <c r="C25" s="40" t="s">
        <v>33</v>
      </c>
      <c r="D25" s="40"/>
      <c r="E25" s="18">
        <f t="shared" si="0"/>
        <v>11682719.76</v>
      </c>
      <c r="F25" s="18">
        <f>F18</f>
        <v>1752407.97</v>
      </c>
      <c r="G25" s="18">
        <f>G18</f>
        <v>9930311.79</v>
      </c>
      <c r="H25" s="18">
        <f>I25+M25</f>
        <v>2396355.1399999997</v>
      </c>
      <c r="I25" s="18">
        <f>J25+K25+L25</f>
        <v>359453.27</v>
      </c>
      <c r="J25" s="18"/>
      <c r="K25" s="18"/>
      <c r="L25" s="18">
        <f>L18</f>
        <v>359453.27</v>
      </c>
      <c r="M25" s="18">
        <f>N25+O25+P25+Q25</f>
        <v>2036901.8699999999</v>
      </c>
      <c r="N25" s="18"/>
      <c r="O25" s="18"/>
      <c r="P25" s="18"/>
      <c r="Q25" s="18">
        <f>Q18</f>
        <v>2036901.8699999999</v>
      </c>
    </row>
    <row r="26" spans="1:17" ht="12.75">
      <c r="A26" s="27"/>
      <c r="B26" s="27"/>
      <c r="C26" s="40">
        <v>2010</v>
      </c>
      <c r="D26" s="40"/>
      <c r="E26" s="19">
        <f t="shared" si="0"/>
        <v>48190</v>
      </c>
      <c r="F26" s="19">
        <f aca="true" t="shared" si="1" ref="F26:G30">F20</f>
        <v>7228.5</v>
      </c>
      <c r="G26" s="19">
        <f t="shared" si="1"/>
        <v>40961.5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2.75">
      <c r="A27" s="27"/>
      <c r="B27" s="27"/>
      <c r="C27" s="40">
        <v>2011</v>
      </c>
      <c r="D27" s="40"/>
      <c r="E27" s="19">
        <f>G27+F27</f>
        <v>36900</v>
      </c>
      <c r="F27" s="19">
        <f t="shared" si="1"/>
        <v>5535</v>
      </c>
      <c r="G27" s="19">
        <f t="shared" si="1"/>
        <v>31365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2.75">
      <c r="A28" s="27"/>
      <c r="B28" s="27"/>
      <c r="C28" s="40">
        <v>2012</v>
      </c>
      <c r="D28" s="40"/>
      <c r="E28" s="19">
        <f>G28+F28</f>
        <v>35202.6</v>
      </c>
      <c r="F28" s="19">
        <f t="shared" si="1"/>
        <v>5280.38</v>
      </c>
      <c r="G28" s="19">
        <f t="shared" si="1"/>
        <v>29922.22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2" customHeight="1">
      <c r="A29" s="27"/>
      <c r="B29" s="27"/>
      <c r="C29" s="26">
        <v>2013</v>
      </c>
      <c r="D29" s="26"/>
      <c r="E29" s="19">
        <f>F29+G29</f>
        <v>9166072.02</v>
      </c>
      <c r="F29" s="19">
        <f t="shared" si="1"/>
        <v>1374910.82</v>
      </c>
      <c r="G29" s="19">
        <f t="shared" si="1"/>
        <v>7791161.199999999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2.75">
      <c r="A30" s="27"/>
      <c r="B30" s="27"/>
      <c r="C30" s="26">
        <v>2014</v>
      </c>
      <c r="D30" s="26"/>
      <c r="E30" s="19">
        <f>F30+G30</f>
        <v>2396355.1399999997</v>
      </c>
      <c r="F30" s="19">
        <f t="shared" si="1"/>
        <v>359453.27</v>
      </c>
      <c r="G30" s="19">
        <f t="shared" si="1"/>
        <v>2036901.8699999999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</row>
  </sheetData>
  <sheetProtection/>
  <mergeCells count="42">
    <mergeCell ref="A25:B25"/>
    <mergeCell ref="C29:D29"/>
    <mergeCell ref="C25:D25"/>
    <mergeCell ref="C26:D26"/>
    <mergeCell ref="C27:D27"/>
    <mergeCell ref="C28:D28"/>
    <mergeCell ref="P19:P24"/>
    <mergeCell ref="Q19:Q24"/>
    <mergeCell ref="J10:L10"/>
    <mergeCell ref="M10:M11"/>
    <mergeCell ref="N10:Q10"/>
    <mergeCell ref="C15:Q17"/>
    <mergeCell ref="N19:N24"/>
    <mergeCell ref="J19:J24"/>
    <mergeCell ref="K19:K24"/>
    <mergeCell ref="F7:F11"/>
    <mergeCell ref="G7:G11"/>
    <mergeCell ref="H7:Q7"/>
    <mergeCell ref="H8:H11"/>
    <mergeCell ref="I8:Q8"/>
    <mergeCell ref="I9:L9"/>
    <mergeCell ref="M9:Q9"/>
    <mergeCell ref="A4:Q4"/>
    <mergeCell ref="A5:Q5"/>
    <mergeCell ref="A6:A11"/>
    <mergeCell ref="B6:B11"/>
    <mergeCell ref="C6:C11"/>
    <mergeCell ref="D6:D11"/>
    <mergeCell ref="E6:E11"/>
    <mergeCell ref="I10:I11"/>
    <mergeCell ref="F6:G6"/>
    <mergeCell ref="H6:Q6"/>
    <mergeCell ref="L19:L24"/>
    <mergeCell ref="M19:M24"/>
    <mergeCell ref="A15:A24"/>
    <mergeCell ref="C30:D30"/>
    <mergeCell ref="A26:B30"/>
    <mergeCell ref="H26:Q30"/>
    <mergeCell ref="C19:D24"/>
    <mergeCell ref="H19:H24"/>
    <mergeCell ref="I19:I24"/>
    <mergeCell ref="O19:O2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="60" zoomScalePageLayoutView="0" workbookViewId="0" topLeftCell="A1">
      <selection activeCell="C10" sqref="C10:Q12"/>
    </sheetView>
  </sheetViews>
  <sheetFormatPr defaultColWidth="9.00390625" defaultRowHeight="12.75"/>
  <cols>
    <col min="5" max="5" width="12.25390625" style="0" customWidth="1"/>
    <col min="6" max="6" width="11.75390625" style="0" customWidth="1"/>
    <col min="7" max="7" width="10.75390625" style="0" customWidth="1"/>
    <col min="8" max="8" width="10.625" style="0" customWidth="1"/>
    <col min="13" max="13" width="11.375" style="0" customWidth="1"/>
    <col min="17" max="17" width="10.625" style="0" customWidth="1"/>
  </cols>
  <sheetData>
    <row r="1" spans="1:17" ht="12.75">
      <c r="A1" s="36" t="s">
        <v>1</v>
      </c>
      <c r="B1" s="36" t="s">
        <v>2</v>
      </c>
      <c r="C1" s="36" t="s">
        <v>3</v>
      </c>
      <c r="D1" s="36" t="s">
        <v>4</v>
      </c>
      <c r="E1" s="36" t="s">
        <v>5</v>
      </c>
      <c r="F1" s="36" t="s">
        <v>6</v>
      </c>
      <c r="G1" s="36"/>
      <c r="H1" s="36" t="s">
        <v>7</v>
      </c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36"/>
      <c r="B2" s="36"/>
      <c r="C2" s="36"/>
      <c r="D2" s="36"/>
      <c r="E2" s="36"/>
      <c r="F2" s="36" t="s">
        <v>8</v>
      </c>
      <c r="G2" s="36" t="s">
        <v>9</v>
      </c>
      <c r="H2" s="36" t="s">
        <v>36</v>
      </c>
      <c r="I2" s="36"/>
      <c r="J2" s="36"/>
      <c r="K2" s="36"/>
      <c r="L2" s="36"/>
      <c r="M2" s="36"/>
      <c r="N2" s="36"/>
      <c r="O2" s="36"/>
      <c r="P2" s="36"/>
      <c r="Q2" s="36"/>
    </row>
    <row r="3" spans="1:17" ht="12.75">
      <c r="A3" s="36"/>
      <c r="B3" s="36"/>
      <c r="C3" s="36"/>
      <c r="D3" s="36"/>
      <c r="E3" s="36"/>
      <c r="F3" s="36"/>
      <c r="G3" s="36"/>
      <c r="H3" s="36" t="s">
        <v>10</v>
      </c>
      <c r="I3" s="36" t="s">
        <v>11</v>
      </c>
      <c r="J3" s="36"/>
      <c r="K3" s="36"/>
      <c r="L3" s="36"/>
      <c r="M3" s="36"/>
      <c r="N3" s="36"/>
      <c r="O3" s="36"/>
      <c r="P3" s="36"/>
      <c r="Q3" s="36"/>
    </row>
    <row r="4" spans="1:17" ht="12.75">
      <c r="A4" s="36"/>
      <c r="B4" s="36"/>
      <c r="C4" s="36"/>
      <c r="D4" s="36"/>
      <c r="E4" s="36"/>
      <c r="F4" s="36"/>
      <c r="G4" s="36"/>
      <c r="H4" s="36"/>
      <c r="I4" s="36" t="s">
        <v>12</v>
      </c>
      <c r="J4" s="36"/>
      <c r="K4" s="36"/>
      <c r="L4" s="36"/>
      <c r="M4" s="36" t="s">
        <v>13</v>
      </c>
      <c r="N4" s="36"/>
      <c r="O4" s="36"/>
      <c r="P4" s="36"/>
      <c r="Q4" s="36"/>
    </row>
    <row r="5" spans="1:17" ht="12.75">
      <c r="A5" s="36"/>
      <c r="B5" s="36"/>
      <c r="C5" s="36"/>
      <c r="D5" s="36"/>
      <c r="E5" s="36"/>
      <c r="F5" s="36"/>
      <c r="G5" s="36"/>
      <c r="H5" s="36"/>
      <c r="I5" s="36" t="s">
        <v>14</v>
      </c>
      <c r="J5" s="36" t="s">
        <v>15</v>
      </c>
      <c r="K5" s="36"/>
      <c r="L5" s="36"/>
      <c r="M5" s="36" t="s">
        <v>14</v>
      </c>
      <c r="N5" s="36" t="s">
        <v>15</v>
      </c>
      <c r="O5" s="36"/>
      <c r="P5" s="36"/>
      <c r="Q5" s="36"/>
    </row>
    <row r="6" spans="1:17" ht="73.5" customHeight="1">
      <c r="A6" s="36"/>
      <c r="B6" s="36"/>
      <c r="C6" s="36"/>
      <c r="D6" s="36"/>
      <c r="E6" s="36"/>
      <c r="F6" s="36"/>
      <c r="G6" s="36"/>
      <c r="H6" s="36"/>
      <c r="I6" s="36"/>
      <c r="J6" s="16" t="s">
        <v>16</v>
      </c>
      <c r="K6" s="16" t="s">
        <v>17</v>
      </c>
      <c r="L6" s="16" t="s">
        <v>18</v>
      </c>
      <c r="M6" s="36"/>
      <c r="N6" s="15" t="s">
        <v>19</v>
      </c>
      <c r="O6" s="15" t="s">
        <v>16</v>
      </c>
      <c r="P6" s="15" t="s">
        <v>17</v>
      </c>
      <c r="Q6" s="16" t="s">
        <v>20</v>
      </c>
    </row>
    <row r="7" spans="1:17" ht="12.75">
      <c r="A7" s="8"/>
      <c r="B7" s="8"/>
      <c r="C7" s="8"/>
      <c r="D7" s="9"/>
      <c r="E7" s="8" t="s">
        <v>21</v>
      </c>
      <c r="F7" s="8"/>
      <c r="G7" s="9"/>
      <c r="H7" s="9" t="s">
        <v>22</v>
      </c>
      <c r="I7" s="8" t="s">
        <v>23</v>
      </c>
      <c r="J7" s="8"/>
      <c r="K7" s="8"/>
      <c r="L7" s="8"/>
      <c r="M7" s="8" t="s">
        <v>24</v>
      </c>
      <c r="N7" s="8"/>
      <c r="O7" s="8"/>
      <c r="P7" s="8"/>
      <c r="Q7" s="8"/>
    </row>
    <row r="8" spans="1:17" ht="12.75">
      <c r="A8" s="9">
        <v>1</v>
      </c>
      <c r="B8" s="9">
        <v>2</v>
      </c>
      <c r="C8" s="8">
        <v>3</v>
      </c>
      <c r="D8" s="9">
        <v>4</v>
      </c>
      <c r="E8" s="8">
        <v>5</v>
      </c>
      <c r="F8" s="8">
        <v>6</v>
      </c>
      <c r="G8" s="9">
        <v>7</v>
      </c>
      <c r="H8" s="9">
        <v>8</v>
      </c>
      <c r="I8" s="9">
        <v>9</v>
      </c>
      <c r="J8" s="8">
        <v>10</v>
      </c>
      <c r="K8" s="8">
        <v>11</v>
      </c>
      <c r="L8" s="9">
        <v>12</v>
      </c>
      <c r="M8" s="9">
        <v>13</v>
      </c>
      <c r="N8" s="9">
        <v>14</v>
      </c>
      <c r="O8" s="8">
        <v>15</v>
      </c>
      <c r="P8" s="8">
        <v>16</v>
      </c>
      <c r="Q8" s="9">
        <v>17</v>
      </c>
    </row>
    <row r="9" spans="1:17" ht="12.75">
      <c r="A9" s="17">
        <v>1</v>
      </c>
      <c r="B9" s="9" t="s">
        <v>25</v>
      </c>
      <c r="C9" s="8"/>
      <c r="D9" s="9"/>
      <c r="E9" s="8"/>
      <c r="F9" s="8"/>
      <c r="G9" s="9"/>
      <c r="H9" s="9"/>
      <c r="I9" s="9"/>
      <c r="J9" s="8"/>
      <c r="K9" s="8"/>
      <c r="L9" s="9"/>
      <c r="M9" s="9"/>
      <c r="N9" s="9"/>
      <c r="O9" s="8"/>
      <c r="P9" s="8"/>
      <c r="Q9" s="9"/>
    </row>
    <row r="10" spans="1:17" ht="42.75">
      <c r="A10" s="23">
        <v>1</v>
      </c>
      <c r="B10" s="10" t="s">
        <v>34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ht="31.5" customHeight="1">
      <c r="A11" s="24"/>
      <c r="B11" s="11" t="s">
        <v>28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22.5" customHeight="1">
      <c r="A12" s="24"/>
      <c r="B12" s="11" t="s">
        <v>26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 ht="53.25" customHeight="1">
      <c r="A13" s="24"/>
      <c r="B13" s="13" t="s">
        <v>29</v>
      </c>
      <c r="C13" s="8"/>
      <c r="D13" s="14" t="s">
        <v>30</v>
      </c>
      <c r="E13" s="7">
        <f>F13+G13</f>
        <v>11682719.76</v>
      </c>
      <c r="F13" s="12">
        <f>F14</f>
        <v>1752407.97</v>
      </c>
      <c r="G13" s="7">
        <f>G14</f>
        <v>9930311.79</v>
      </c>
      <c r="H13" s="7">
        <f>I13+M13</f>
        <v>2396355.1399999997</v>
      </c>
      <c r="I13" s="7">
        <f>J13+K13+L13</f>
        <v>359453.27</v>
      </c>
      <c r="J13" s="7"/>
      <c r="K13" s="7"/>
      <c r="L13" s="7">
        <f>F19</f>
        <v>359453.27</v>
      </c>
      <c r="M13" s="7">
        <f>N13+O13+P13+Q13</f>
        <v>2036901.8699999999</v>
      </c>
      <c r="N13" s="7"/>
      <c r="O13" s="7"/>
      <c r="P13" s="7"/>
      <c r="Q13" s="7">
        <f>G19</f>
        <v>2036901.8699999999</v>
      </c>
    </row>
    <row r="14" spans="1:17" ht="12.75">
      <c r="A14" s="24"/>
      <c r="B14" s="6" t="s">
        <v>27</v>
      </c>
      <c r="C14" s="29"/>
      <c r="D14" s="30"/>
      <c r="E14" s="7">
        <f>E16+E17+E18+E15+E19</f>
        <v>11682719.759999998</v>
      </c>
      <c r="F14" s="12">
        <f>F16+F17+F18+F15+F19</f>
        <v>1752407.97</v>
      </c>
      <c r="G14" s="12">
        <f>G15+G16+G17+G18+G19</f>
        <v>9930311.79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2.75">
      <c r="A15" s="24"/>
      <c r="B15" s="6" t="s">
        <v>31</v>
      </c>
      <c r="C15" s="31"/>
      <c r="D15" s="32"/>
      <c r="E15" s="7">
        <f aca="true" t="shared" si="0" ref="E15:E21">F15+G15</f>
        <v>48190</v>
      </c>
      <c r="F15" s="12">
        <v>7228.5</v>
      </c>
      <c r="G15" s="12">
        <v>40961.5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2.75">
      <c r="A16" s="24"/>
      <c r="B16" s="6">
        <v>2011</v>
      </c>
      <c r="C16" s="31"/>
      <c r="D16" s="32"/>
      <c r="E16" s="7">
        <f t="shared" si="0"/>
        <v>36900</v>
      </c>
      <c r="F16" s="12">
        <v>5535</v>
      </c>
      <c r="G16" s="7">
        <v>31365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>
      <c r="A17" s="24"/>
      <c r="B17" s="6">
        <v>2012</v>
      </c>
      <c r="C17" s="31"/>
      <c r="D17" s="32"/>
      <c r="E17" s="7">
        <f t="shared" si="0"/>
        <v>35202.6</v>
      </c>
      <c r="F17" s="12">
        <f>5543.3-262.92</f>
        <v>5280.38</v>
      </c>
      <c r="G17" s="7">
        <f>31412.05-1489.83</f>
        <v>29922.22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2.75">
      <c r="A18" s="24"/>
      <c r="B18" s="6">
        <v>2013</v>
      </c>
      <c r="C18" s="31"/>
      <c r="D18" s="32"/>
      <c r="E18" s="7">
        <f t="shared" si="0"/>
        <v>9166072.02</v>
      </c>
      <c r="F18" s="7">
        <f>1764715.75-28388.42-359904.82-1511.69</f>
        <v>1374910.82</v>
      </c>
      <c r="G18" s="7">
        <f>10000055.9-160867.72-2039460.66-8566.32</f>
        <v>7791161.199999999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.75">
      <c r="A19" s="25"/>
      <c r="B19" s="6">
        <v>2014</v>
      </c>
      <c r="C19" s="33"/>
      <c r="D19" s="34"/>
      <c r="E19" s="7">
        <f t="shared" si="0"/>
        <v>2396355.1399999997</v>
      </c>
      <c r="F19" s="7">
        <f>359904.82-451.55</f>
        <v>359453.27</v>
      </c>
      <c r="G19" s="7">
        <f>2039460.66-2558.79</f>
        <v>2036901.8699999999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 customHeight="1">
      <c r="A20" s="38" t="s">
        <v>32</v>
      </c>
      <c r="B20" s="39"/>
      <c r="C20" s="40" t="s">
        <v>33</v>
      </c>
      <c r="D20" s="40"/>
      <c r="E20" s="18">
        <f t="shared" si="0"/>
        <v>11682719.76</v>
      </c>
      <c r="F20" s="18">
        <f>F13</f>
        <v>1752407.97</v>
      </c>
      <c r="G20" s="18">
        <f>G13</f>
        <v>9930311.79</v>
      </c>
      <c r="H20" s="18">
        <f>I20+M20</f>
        <v>2396355.1399999997</v>
      </c>
      <c r="I20" s="18">
        <f>J20+K20+L20</f>
        <v>359453.27</v>
      </c>
      <c r="J20" s="18"/>
      <c r="K20" s="18"/>
      <c r="L20" s="18">
        <f>L13</f>
        <v>359453.27</v>
      </c>
      <c r="M20" s="18">
        <f>N20+O20+P20+Q20</f>
        <v>2036901.8699999999</v>
      </c>
      <c r="N20" s="18"/>
      <c r="O20" s="18"/>
      <c r="P20" s="18"/>
      <c r="Q20" s="18">
        <f>Q13</f>
        <v>2036901.8699999999</v>
      </c>
    </row>
    <row r="21" spans="1:17" ht="12.75">
      <c r="A21" s="27"/>
      <c r="B21" s="27"/>
      <c r="C21" s="40">
        <v>2010</v>
      </c>
      <c r="D21" s="40"/>
      <c r="E21" s="19">
        <f t="shared" si="0"/>
        <v>48190</v>
      </c>
      <c r="F21" s="19">
        <f aca="true" t="shared" si="1" ref="F21:G25">F15</f>
        <v>7228.5</v>
      </c>
      <c r="G21" s="19">
        <f t="shared" si="1"/>
        <v>40961.5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2.75">
      <c r="A22" s="27"/>
      <c r="B22" s="27"/>
      <c r="C22" s="40">
        <v>2011</v>
      </c>
      <c r="D22" s="40"/>
      <c r="E22" s="19">
        <f>G22+F22</f>
        <v>36900</v>
      </c>
      <c r="F22" s="19">
        <f t="shared" si="1"/>
        <v>5535</v>
      </c>
      <c r="G22" s="19">
        <f t="shared" si="1"/>
        <v>31365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2.75">
      <c r="A23" s="27"/>
      <c r="B23" s="27"/>
      <c r="C23" s="40">
        <v>2012</v>
      </c>
      <c r="D23" s="40"/>
      <c r="E23" s="19">
        <f>G23+F23</f>
        <v>35202.6</v>
      </c>
      <c r="F23" s="19">
        <f t="shared" si="1"/>
        <v>5280.38</v>
      </c>
      <c r="G23" s="19">
        <f t="shared" si="1"/>
        <v>29922.22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2" customHeight="1">
      <c r="A24" s="27"/>
      <c r="B24" s="27"/>
      <c r="C24" s="26">
        <v>2013</v>
      </c>
      <c r="D24" s="26"/>
      <c r="E24" s="19">
        <f>F24+G24</f>
        <v>9166072.02</v>
      </c>
      <c r="F24" s="19">
        <f t="shared" si="1"/>
        <v>1374910.82</v>
      </c>
      <c r="G24" s="19">
        <f t="shared" si="1"/>
        <v>7791161.199999999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2.75">
      <c r="A25" s="27"/>
      <c r="B25" s="27"/>
      <c r="C25" s="26">
        <v>2014</v>
      </c>
      <c r="D25" s="26"/>
      <c r="E25" s="19">
        <f>F25+G25</f>
        <v>2396355.1399999997</v>
      </c>
      <c r="F25" s="19">
        <f t="shared" si="1"/>
        <v>359453.27</v>
      </c>
      <c r="G25" s="19">
        <f t="shared" si="1"/>
        <v>2036901.8699999999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</row>
  </sheetData>
  <sheetProtection/>
  <mergeCells count="40">
    <mergeCell ref="A21:B25"/>
    <mergeCell ref="C21:D21"/>
    <mergeCell ref="H21:Q25"/>
    <mergeCell ref="C22:D22"/>
    <mergeCell ref="C23:D23"/>
    <mergeCell ref="C24:D24"/>
    <mergeCell ref="C25:D25"/>
    <mergeCell ref="M14:M19"/>
    <mergeCell ref="N14:N19"/>
    <mergeCell ref="O14:O19"/>
    <mergeCell ref="P14:P19"/>
    <mergeCell ref="Q14:Q19"/>
    <mergeCell ref="A20:B20"/>
    <mergeCell ref="C20:D20"/>
    <mergeCell ref="M5:M6"/>
    <mergeCell ref="N5:Q5"/>
    <mergeCell ref="A10:A19"/>
    <mergeCell ref="C10:Q12"/>
    <mergeCell ref="C14:D19"/>
    <mergeCell ref="H14:H19"/>
    <mergeCell ref="I14:I19"/>
    <mergeCell ref="J14:J19"/>
    <mergeCell ref="K14:K19"/>
    <mergeCell ref="L14:L19"/>
    <mergeCell ref="H1:Q1"/>
    <mergeCell ref="F2:F6"/>
    <mergeCell ref="G2:G6"/>
    <mergeCell ref="H2:Q2"/>
    <mergeCell ref="H3:H6"/>
    <mergeCell ref="I3:Q3"/>
    <mergeCell ref="I4:L4"/>
    <mergeCell ref="M4:Q4"/>
    <mergeCell ref="I5:I6"/>
    <mergeCell ref="J5:L5"/>
    <mergeCell ref="A1:A6"/>
    <mergeCell ref="B1:B6"/>
    <mergeCell ref="C1:C6"/>
    <mergeCell ref="D1:D6"/>
    <mergeCell ref="E1:E6"/>
    <mergeCell ref="F1:G1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2013-10-30T12:49:52Z</cp:lastPrinted>
  <dcterms:created xsi:type="dcterms:W3CDTF">1997-02-26T13:46:56Z</dcterms:created>
  <dcterms:modified xsi:type="dcterms:W3CDTF">2013-12-09T14:03:40Z</dcterms:modified>
  <cp:category/>
  <cp:version/>
  <cp:contentType/>
  <cp:contentStatus/>
</cp:coreProperties>
</file>