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7" activeTab="1"/>
  </bookViews>
  <sheets>
    <sheet name="POKL-2014" sheetId="1" r:id="rId1"/>
    <sheet name="Arkusz1" sheetId="2" r:id="rId2"/>
  </sheets>
  <definedNames>
    <definedName name="Excel_BuiltIn_Print_Area_1">'POKL-2014'!$A$1:$Q$35</definedName>
    <definedName name="Excel_BuiltIn_Print_Area_1_1">'POKL-2014'!$1:$12</definedName>
    <definedName name="Excel_BuiltIn_Print_Area_1_1_1">'POKL-2014'!$1:$12</definedName>
    <definedName name="Excel_BuiltIn_Print_Area_1_1_11">'POKL-2014'!$1:$12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1">#REF!</definedName>
    <definedName name="Excel_BuiltIn_Sheet_Title_1">"Tabela 9a"</definedName>
    <definedName name="Excel_BuiltIn_Sheet_Title_1_1">"POKL-2011"</definedName>
    <definedName name="Excel_BuiltIn_Sheet_Title_1_1_1">"POKL-2011"</definedName>
    <definedName name="Excel_BuiltIn_Sheet_Title_1_1_11">"POKL-2011"</definedName>
    <definedName name="Excel_BuiltIn_Sheet_Title_2">"Arkusz1"</definedName>
    <definedName name="Excel_BuiltIn_Sheet_Title_2_1">"Arkusz1"</definedName>
    <definedName name="Excel_BuiltIn_Sheet_Title_2_1_1">"Arkusz1"</definedName>
    <definedName name="Excel_BuiltIn_Sheet_Title_2_1_11">"Arkusz1"</definedName>
    <definedName name="_xlnm.Print_Area" localSheetId="1">'Arkusz1'!$A$1:$Q$35</definedName>
    <definedName name="_xlnm.Print_Area" localSheetId="0">'POKL-2014'!$A$1:$Q$38</definedName>
    <definedName name="_xlnm.Print_Titles" localSheetId="0">'POKL-2014'!$4:$11</definedName>
  </definedNames>
  <calcPr fullCalcOnLoad="1"/>
</workbook>
</file>

<file path=xl/sharedStrings.xml><?xml version="1.0" encoding="utf-8"?>
<sst xmlns="http://schemas.openxmlformats.org/spreadsheetml/2006/main" count="133" uniqueCount="51">
  <si>
    <t>Tabela nr 9a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</si>
  <si>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</si>
  <si>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</si>
  <si>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</si>
  <si>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</si>
  <si>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</si>
  <si>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</si>
  <si>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</si>
  <si>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</si>
  <si>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</si>
  <si>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</si>
  <si>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</si>
  <si>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</si>
  <si>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</si>
  <si>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</si>
  <si>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</si>
  <si>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</si>
  <si>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</si>
  <si>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</si>
  <si>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</si>
  <si>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</si>
  <si>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</si>
  <si>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</si>
  <si>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</si>
  <si>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</si>
  <si>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bieżące</t>
  </si>
  <si>
    <t>razem</t>
  </si>
  <si>
    <t>z tego 2013</t>
  </si>
  <si>
    <t>Ogółem</t>
  </si>
  <si>
    <t>853 85333</t>
  </si>
  <si>
    <t>1.1</t>
  </si>
  <si>
    <r>
      <t xml:space="preserve">nazwa projektu:                   </t>
    </r>
    <r>
      <rPr>
        <b/>
        <sz val="8"/>
        <color indexed="8"/>
        <rFont val="Times New Roman"/>
        <family val="1"/>
      </rPr>
      <t>"Młodzi Aktywni"</t>
    </r>
  </si>
  <si>
    <t>z tego 2014</t>
  </si>
  <si>
    <t>Program: Program Operacyjny Kapitał Ludzki, Piorytet VII- Promocja integracji społecznej, Działanie 7.2 – Przeciwdziałanie wykluczeniu i wzmocnienie sektora ekonomii społecznej</t>
  </si>
  <si>
    <t>Program: Program Operacyjny Kapitał Ludzki, Piorytet VI- Rynek pracy otwarty dla wszystkich, Działanie 6.2 – Wsparcie oraz promocja przedsiębiorczości i samozatrudnienia</t>
  </si>
  <si>
    <r>
      <t xml:space="preserve">nazwa projektu:                   </t>
    </r>
    <r>
      <rPr>
        <b/>
        <sz val="8"/>
        <color indexed="8"/>
        <rFont val="Times New Roman"/>
        <family val="1"/>
      </rPr>
      <t>"Młodzi w Świecie Biznesu"</t>
    </r>
  </si>
  <si>
    <t>z tego 2015</t>
  </si>
  <si>
    <t xml:space="preserve">2014r. </t>
  </si>
  <si>
    <t>1.3</t>
  </si>
  <si>
    <r>
      <t xml:space="preserve">nazwa projektu:                   </t>
    </r>
    <r>
      <rPr>
        <b/>
        <sz val="8"/>
        <color indexed="8"/>
        <rFont val="Times New Roman"/>
        <family val="1"/>
      </rPr>
      <t>"Akcja - Aktywizacja"</t>
    </r>
  </si>
  <si>
    <t>Program: Program Operacyjny Kapitał Ludzki, Piorytet VI- Rynek pracy otwarty dla wszystkich, Działanie 6.1 – Poprawa dostępu do zatrudnienia oraz wspieranie aktywności zawodowej w regionie</t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</si>
  <si>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V"</t>
    </r>
  </si>
  <si>
    <t>1.4</t>
  </si>
  <si>
    <t>1.2</t>
  </si>
  <si>
    <t>Wydatki* na projekty i programy realizowane ze środków pochodzących z budżetu Unii Europejskiej i źródeł zagranicznych nie podlegających zwrotowi (art.5 ust.1 pkt 2 i 3 u.f.p)</t>
  </si>
  <si>
    <r>
      <rPr>
        <sz val="8"/>
        <color indexed="8"/>
        <rFont val="Times New Roman"/>
        <family val="1"/>
      </rPr>
      <t>proje</t>
    </r>
    <r>
      <rPr>
        <b/>
        <sz val="8"/>
        <color indexed="8"/>
        <rFont val="Times New Roman"/>
        <family val="1"/>
      </rPr>
      <t>kt</t>
    </r>
  </si>
  <si>
    <t>* wkład własny beneficjentów pomocy publicznej - 351 941,76 zł</t>
  </si>
  <si>
    <r>
      <t xml:space="preserve">nazwa projektu: </t>
    </r>
    <r>
      <rPr>
        <b/>
        <sz val="11"/>
        <color indexed="8"/>
        <rFont val="Times New Roman"/>
        <family val="1"/>
      </rPr>
      <t>"Profesjonalny  Pracownik-Przyjazny Urząd V"</t>
    </r>
  </si>
  <si>
    <r>
      <t xml:space="preserve">nazwa projektu:                   </t>
    </r>
    <r>
      <rPr>
        <b/>
        <sz val="11"/>
        <color indexed="8"/>
        <rFont val="Times New Roman"/>
        <family val="1"/>
      </rPr>
      <t>"Młodzi w Świecie Biznesu"</t>
    </r>
  </si>
  <si>
    <r>
      <t xml:space="preserve">nazwa projektu:                   </t>
    </r>
    <r>
      <rPr>
        <b/>
        <sz val="11"/>
        <color indexed="8"/>
        <rFont val="Times New Roman"/>
        <family val="1"/>
      </rPr>
      <t>"Młodzi Aktywni"</t>
    </r>
  </si>
  <si>
    <r>
      <t xml:space="preserve">nazwa projektu:                   </t>
    </r>
    <r>
      <rPr>
        <b/>
        <sz val="11"/>
        <color indexed="8"/>
        <rFont val="Times New Roman"/>
        <family val="1"/>
      </rPr>
      <t>"Akcja - Aktywizacja"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</si>
</sst>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 horizontal="center" wrapText="1"/>
      <protection/>
    </xf>
    <xf numFmtId="0" fontId="9" fillId="34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left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49" fontId="9" fillId="0" borderId="11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9" fillId="0" borderId="11" xfId="0" applyNumberFormat="1" applyFont="1" applyFill="1" applyBorder="1" applyAlignment="1" applyProtection="1">
      <alignment horizontal="right" wrapText="1"/>
      <protection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4" fontId="11" fillId="0" borderId="15" xfId="0" applyNumberFormat="1" applyFont="1" applyFill="1" applyBorder="1" applyAlignment="1" applyProtection="1">
      <alignment horizontal="right"/>
      <protection/>
    </xf>
    <xf numFmtId="4" fontId="11" fillId="0" borderId="10" xfId="0" applyNumberFormat="1" applyFont="1" applyFill="1" applyBorder="1" applyAlignment="1" applyProtection="1">
      <alignment horizontal="right"/>
      <protection/>
    </xf>
    <xf numFmtId="4" fontId="11" fillId="0" borderId="16" xfId="0" applyNumberFormat="1" applyFont="1" applyFill="1" applyBorder="1" applyAlignment="1" applyProtection="1">
      <alignment horizontal="right"/>
      <protection/>
    </xf>
    <xf numFmtId="4" fontId="11" fillId="0" borderId="11" xfId="0" applyNumberFormat="1" applyFont="1" applyFill="1" applyBorder="1" applyAlignment="1" applyProtection="1">
      <alignment horizontal="right"/>
      <protection/>
    </xf>
    <xf numFmtId="4" fontId="11" fillId="0" borderId="11" xfId="0" applyNumberFormat="1" applyFont="1" applyFill="1" applyBorder="1" applyAlignment="1" applyProtection="1">
      <alignment/>
      <protection/>
    </xf>
    <xf numFmtId="4" fontId="11" fillId="0" borderId="17" xfId="0" applyNumberFormat="1" applyFont="1" applyFill="1" applyBorder="1" applyAlignment="1" applyProtection="1">
      <alignment horizontal="right"/>
      <protection/>
    </xf>
    <xf numFmtId="4" fontId="11" fillId="0" borderId="18" xfId="0" applyNumberFormat="1" applyFont="1" applyFill="1" applyBorder="1" applyAlignment="1" applyProtection="1">
      <alignment horizontal="right"/>
      <protection/>
    </xf>
    <xf numFmtId="4" fontId="11" fillId="0" borderId="19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4" fontId="3" fillId="0" borderId="27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left" vertical="center"/>
      <protection/>
    </xf>
    <xf numFmtId="4" fontId="3" fillId="0" borderId="28" xfId="0" applyNumberFormat="1" applyFont="1" applyFill="1" applyBorder="1" applyAlignment="1" applyProtection="1">
      <alignment horizontal="left" vertical="center"/>
      <protection/>
    </xf>
    <xf numFmtId="4" fontId="3" fillId="0" borderId="18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25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4" fontId="9" fillId="0" borderId="26" xfId="0" applyNumberFormat="1" applyFont="1" applyFill="1" applyBorder="1" applyAlignment="1" applyProtection="1">
      <alignment horizontal="center" vertical="center"/>
      <protection/>
    </xf>
    <xf numFmtId="4" fontId="9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20" xfId="0" applyNumberFormat="1" applyFont="1" applyFill="1" applyBorder="1" applyAlignment="1" applyProtection="1">
      <alignment horizontal="center" vertical="center"/>
      <protection/>
    </xf>
    <xf numFmtId="4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22" xfId="0" applyNumberFormat="1" applyFont="1" applyFill="1" applyBorder="1" applyAlignment="1" applyProtection="1">
      <alignment horizontal="center" vertical="center"/>
      <protection/>
    </xf>
    <xf numFmtId="4" fontId="9" fillId="0" borderId="23" xfId="0" applyNumberFormat="1" applyFont="1" applyFill="1" applyBorder="1" applyAlignment="1" applyProtection="1">
      <alignment horizontal="center" vertical="center"/>
      <protection/>
    </xf>
    <xf numFmtId="4" fontId="9" fillId="0" borderId="24" xfId="0" applyNumberFormat="1" applyFont="1" applyFill="1" applyBorder="1" applyAlignment="1" applyProtection="1">
      <alignment horizontal="center" vertical="center"/>
      <protection/>
    </xf>
    <xf numFmtId="4" fontId="9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horizontal="left" vertical="center"/>
      <protection/>
    </xf>
    <xf numFmtId="4" fontId="9" fillId="0" borderId="2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horizontal="center" vertical="center"/>
      <protection/>
    </xf>
    <xf numFmtId="4" fontId="9" fillId="0" borderId="28" xfId="0" applyNumberFormat="1" applyFont="1" applyFill="1" applyBorder="1" applyAlignment="1" applyProtection="1">
      <alignment horizontal="center" vertical="center"/>
      <protection/>
    </xf>
    <xf numFmtId="4" fontId="9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5" xfId="0" applyNumberFormat="1" applyFont="1" applyFill="1" applyBorder="1" applyAlignment="1" applyProtection="1">
      <alignment horizontal="center" vertical="center" wrapText="1"/>
      <protection/>
    </xf>
    <xf numFmtId="0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"/>
  <sheetViews>
    <sheetView zoomScaleSheetLayoutView="100" workbookViewId="0" topLeftCell="A22">
      <pane xSplit="18810" topLeftCell="AP1" activePane="topLeft" state="split"/>
      <selection pane="topLeft" activeCell="A2" sqref="A2:Q2"/>
      <selection pane="topRight" activeCell="AU46" sqref="AU46"/>
    </sheetView>
  </sheetViews>
  <sheetFormatPr defaultColWidth="7.7109375" defaultRowHeight="12.75"/>
  <cols>
    <col min="1" max="1" width="4.140625" style="1" customWidth="1"/>
    <col min="2" max="2" width="18.7109375" style="1" customWidth="1"/>
    <col min="3" max="3" width="7.00390625" style="1" customWidth="1"/>
    <col min="4" max="4" width="8.00390625" style="2" customWidth="1"/>
    <col min="5" max="5" width="12.140625" style="1" customWidth="1"/>
    <col min="6" max="6" width="11.7109375" style="1" customWidth="1"/>
    <col min="7" max="7" width="13.140625" style="1" customWidth="1"/>
    <col min="8" max="8" width="11.57421875" style="1" customWidth="1"/>
    <col min="9" max="9" width="9.8515625" style="1" customWidth="1"/>
    <col min="10" max="10" width="4.140625" style="1" customWidth="1"/>
    <col min="11" max="11" width="3.140625" style="1" customWidth="1"/>
    <col min="12" max="12" width="11.421875" style="1" customWidth="1"/>
    <col min="13" max="13" width="11.7109375" style="1" customWidth="1"/>
    <col min="14" max="14" width="6.7109375" style="1" customWidth="1"/>
    <col min="15" max="15" width="6.421875" style="1" customWidth="1"/>
    <col min="16" max="16" width="5.28125" style="1" customWidth="1"/>
    <col min="17" max="17" width="9.8515625" style="1" customWidth="1"/>
    <col min="18" max="16384" width="7.7109375" style="1" customWidth="1"/>
  </cols>
  <sheetData>
    <row r="1" spans="1:48" s="6" customFormat="1" ht="12.75">
      <c r="A1" s="62" t="s">
        <v>45</v>
      </c>
      <c r="B1" s="62"/>
      <c r="C1" s="3"/>
      <c r="D1" s="4"/>
      <c r="E1" s="3"/>
      <c r="F1" s="3"/>
      <c r="G1" s="3"/>
      <c r="H1" s="5"/>
      <c r="I1" s="3"/>
      <c r="J1" s="5"/>
      <c r="K1" s="3"/>
      <c r="L1" s="5"/>
      <c r="N1" s="3"/>
      <c r="O1" s="3"/>
      <c r="P1" s="3"/>
      <c r="Q1" s="3" t="s">
        <v>0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17" ht="12.75">
      <c r="A2" s="62" t="s">
        <v>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48" s="6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</row>
    <row r="4" spans="1:17" s="6" customFormat="1" ht="12.75" customHeight="1">
      <c r="A4" s="83" t="s">
        <v>1</v>
      </c>
      <c r="B4" s="83" t="s">
        <v>2</v>
      </c>
      <c r="C4" s="83" t="s">
        <v>3</v>
      </c>
      <c r="D4" s="83" t="s">
        <v>4</v>
      </c>
      <c r="E4" s="83" t="s">
        <v>5</v>
      </c>
      <c r="F4" s="83" t="s">
        <v>6</v>
      </c>
      <c r="G4" s="83"/>
      <c r="H4" s="83" t="s">
        <v>7</v>
      </c>
      <c r="I4" s="83"/>
      <c r="J4" s="83"/>
      <c r="K4" s="83"/>
      <c r="L4" s="83"/>
      <c r="M4" s="83"/>
      <c r="N4" s="83"/>
      <c r="O4" s="83"/>
      <c r="P4" s="83"/>
      <c r="Q4" s="83"/>
    </row>
    <row r="5" spans="1:17" s="6" customFormat="1" ht="12.75" customHeight="1">
      <c r="A5" s="83"/>
      <c r="B5" s="83"/>
      <c r="C5" s="83"/>
      <c r="D5" s="83"/>
      <c r="E5" s="83"/>
      <c r="F5" s="83" t="s">
        <v>8</v>
      </c>
      <c r="G5" s="83" t="s">
        <v>9</v>
      </c>
      <c r="H5" s="83" t="s">
        <v>37</v>
      </c>
      <c r="I5" s="83"/>
      <c r="J5" s="83"/>
      <c r="K5" s="83"/>
      <c r="L5" s="83"/>
      <c r="M5" s="83"/>
      <c r="N5" s="83"/>
      <c r="O5" s="83"/>
      <c r="P5" s="83"/>
      <c r="Q5" s="83"/>
    </row>
    <row r="6" spans="1:17" s="6" customFormat="1" ht="12.75" customHeight="1">
      <c r="A6" s="83"/>
      <c r="B6" s="83"/>
      <c r="C6" s="83"/>
      <c r="D6" s="83"/>
      <c r="E6" s="83"/>
      <c r="F6" s="83"/>
      <c r="G6" s="83"/>
      <c r="H6" s="83" t="s">
        <v>10</v>
      </c>
      <c r="I6" s="83" t="s">
        <v>11</v>
      </c>
      <c r="J6" s="83"/>
      <c r="K6" s="83"/>
      <c r="L6" s="83"/>
      <c r="M6" s="83"/>
      <c r="N6" s="83"/>
      <c r="O6" s="83"/>
      <c r="P6" s="83"/>
      <c r="Q6" s="83"/>
    </row>
    <row r="7" spans="1:17" s="6" customFormat="1" ht="17.25" customHeight="1">
      <c r="A7" s="83"/>
      <c r="B7" s="83"/>
      <c r="C7" s="83"/>
      <c r="D7" s="83"/>
      <c r="E7" s="83"/>
      <c r="F7" s="83"/>
      <c r="G7" s="83"/>
      <c r="H7" s="83"/>
      <c r="I7" s="83" t="s">
        <v>12</v>
      </c>
      <c r="J7" s="83"/>
      <c r="K7" s="83"/>
      <c r="L7" s="83"/>
      <c r="M7" s="83" t="s">
        <v>13</v>
      </c>
      <c r="N7" s="83"/>
      <c r="O7" s="83"/>
      <c r="P7" s="83"/>
      <c r="Q7" s="83"/>
    </row>
    <row r="8" spans="1:17" s="6" customFormat="1" ht="12.75" customHeight="1">
      <c r="A8" s="83"/>
      <c r="B8" s="83"/>
      <c r="C8" s="83"/>
      <c r="D8" s="83"/>
      <c r="E8" s="83"/>
      <c r="F8" s="83"/>
      <c r="G8" s="83"/>
      <c r="H8" s="83"/>
      <c r="I8" s="83" t="s">
        <v>14</v>
      </c>
      <c r="J8" s="83" t="s">
        <v>15</v>
      </c>
      <c r="K8" s="83"/>
      <c r="L8" s="83"/>
      <c r="M8" s="83" t="s">
        <v>14</v>
      </c>
      <c r="N8" s="83" t="s">
        <v>15</v>
      </c>
      <c r="O8" s="83"/>
      <c r="P8" s="83"/>
      <c r="Q8" s="83"/>
    </row>
    <row r="9" spans="1:17" s="6" customFormat="1" ht="69" customHeight="1">
      <c r="A9" s="83"/>
      <c r="B9" s="83"/>
      <c r="C9" s="83"/>
      <c r="D9" s="83"/>
      <c r="E9" s="83"/>
      <c r="F9" s="83"/>
      <c r="G9" s="83"/>
      <c r="H9" s="83"/>
      <c r="I9" s="83"/>
      <c r="J9" s="9" t="s">
        <v>16</v>
      </c>
      <c r="K9" s="9" t="s">
        <v>17</v>
      </c>
      <c r="L9" s="9" t="s">
        <v>18</v>
      </c>
      <c r="M9" s="83"/>
      <c r="N9" s="8" t="s">
        <v>19</v>
      </c>
      <c r="O9" s="8" t="s">
        <v>16</v>
      </c>
      <c r="P9" s="8" t="s">
        <v>17</v>
      </c>
      <c r="Q9" s="9" t="s">
        <v>20</v>
      </c>
    </row>
    <row r="10" spans="1:17" s="12" customFormat="1" ht="12.75">
      <c r="A10" s="10"/>
      <c r="B10" s="10"/>
      <c r="C10" s="10"/>
      <c r="D10" s="11"/>
      <c r="E10" s="10" t="s">
        <v>21</v>
      </c>
      <c r="F10" s="10"/>
      <c r="G10" s="11"/>
      <c r="H10" s="11" t="s">
        <v>22</v>
      </c>
      <c r="I10" s="10" t="s">
        <v>23</v>
      </c>
      <c r="J10" s="10"/>
      <c r="K10" s="10"/>
      <c r="L10" s="10"/>
      <c r="M10" s="10" t="s">
        <v>24</v>
      </c>
      <c r="N10" s="10"/>
      <c r="O10" s="10"/>
      <c r="P10" s="10"/>
      <c r="Q10" s="10"/>
    </row>
    <row r="11" spans="1:50" s="13" customFormat="1" ht="12.75">
      <c r="A11" s="24">
        <v>1</v>
      </c>
      <c r="B11" s="11">
        <v>2</v>
      </c>
      <c r="C11" s="10">
        <v>3</v>
      </c>
      <c r="D11" s="11">
        <v>4</v>
      </c>
      <c r="E11" s="10">
        <v>5</v>
      </c>
      <c r="F11" s="10">
        <v>6</v>
      </c>
      <c r="G11" s="11">
        <v>7</v>
      </c>
      <c r="H11" s="11">
        <v>8</v>
      </c>
      <c r="I11" s="11">
        <v>9</v>
      </c>
      <c r="J11" s="10">
        <v>10</v>
      </c>
      <c r="K11" s="10">
        <v>11</v>
      </c>
      <c r="L11" s="11">
        <v>12</v>
      </c>
      <c r="M11" s="11">
        <v>13</v>
      </c>
      <c r="N11" s="11">
        <v>14</v>
      </c>
      <c r="O11" s="10">
        <v>15</v>
      </c>
      <c r="P11" s="10">
        <v>16</v>
      </c>
      <c r="Q11" s="11">
        <v>17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3" customFormat="1" ht="12.75" customHeight="1">
      <c r="A12" s="25"/>
      <c r="B12" s="85" t="s">
        <v>25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17" s="6" customFormat="1" ht="101.25" customHeight="1">
      <c r="A13" s="63" t="s">
        <v>30</v>
      </c>
      <c r="B13" s="15" t="s">
        <v>40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s="6" customFormat="1" ht="43.5" customHeight="1">
      <c r="A14" s="63"/>
      <c r="B14" s="16" t="s">
        <v>41</v>
      </c>
      <c r="C14" s="26"/>
      <c r="D14" s="19" t="s">
        <v>29</v>
      </c>
      <c r="E14" s="18">
        <f>F14+G14</f>
        <v>130935.99999999999</v>
      </c>
      <c r="F14" s="17">
        <f>F15</f>
        <v>19640.399999999998</v>
      </c>
      <c r="G14" s="18">
        <f>G15</f>
        <v>111295.59999999999</v>
      </c>
      <c r="H14" s="23">
        <f>I14+M14</f>
        <v>9594.08</v>
      </c>
      <c r="I14" s="23">
        <f>J14+K14+L14</f>
        <v>1439.1</v>
      </c>
      <c r="J14" s="23"/>
      <c r="K14" s="23"/>
      <c r="L14" s="23">
        <f>F17</f>
        <v>1439.1</v>
      </c>
      <c r="M14" s="23">
        <f>N14+O14+P14+Q14</f>
        <v>8154.98</v>
      </c>
      <c r="N14" s="23"/>
      <c r="O14" s="23"/>
      <c r="P14" s="23"/>
      <c r="Q14" s="23">
        <f>G17</f>
        <v>8154.98</v>
      </c>
    </row>
    <row r="15" spans="1:17" s="6" customFormat="1" ht="12.75" customHeight="1">
      <c r="A15" s="63"/>
      <c r="B15" s="14" t="s">
        <v>26</v>
      </c>
      <c r="C15" s="65"/>
      <c r="D15" s="66"/>
      <c r="E15" s="18">
        <f>F15+G15</f>
        <v>130935.99999999999</v>
      </c>
      <c r="F15" s="17">
        <f>F16+F17</f>
        <v>19640.399999999998</v>
      </c>
      <c r="G15" s="18">
        <f>G16+G17</f>
        <v>111295.59999999999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s="6" customFormat="1" ht="12.75" customHeight="1">
      <c r="A16" s="63"/>
      <c r="B16" s="14" t="s">
        <v>27</v>
      </c>
      <c r="C16" s="67"/>
      <c r="D16" s="68"/>
      <c r="E16" s="18">
        <f>F16+G16</f>
        <v>121341.92</v>
      </c>
      <c r="F16" s="17">
        <v>18201.3</v>
      </c>
      <c r="G16" s="18">
        <v>103140.62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s="6" customFormat="1" ht="12.75" customHeight="1">
      <c r="A17" s="63"/>
      <c r="B17" s="14" t="s">
        <v>32</v>
      </c>
      <c r="C17" s="69"/>
      <c r="D17" s="70"/>
      <c r="E17" s="18">
        <f>F17+G17</f>
        <v>9594.08</v>
      </c>
      <c r="F17" s="17">
        <v>1439.1</v>
      </c>
      <c r="G17" s="18">
        <v>8154.98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s="6" customFormat="1" ht="98.25" customHeight="1">
      <c r="A18" s="63" t="s">
        <v>43</v>
      </c>
      <c r="B18" s="15" t="s">
        <v>34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s="6" customFormat="1" ht="33.75" customHeight="1">
      <c r="A19" s="63"/>
      <c r="B19" s="16" t="s">
        <v>35</v>
      </c>
      <c r="C19" s="20"/>
      <c r="D19" s="19" t="s">
        <v>29</v>
      </c>
      <c r="E19" s="17">
        <f>F19+G19</f>
        <v>498918.33999999997</v>
      </c>
      <c r="F19" s="18">
        <f>F20</f>
        <v>74837.75000000001</v>
      </c>
      <c r="G19" s="17">
        <f>G20</f>
        <v>424080.58999999997</v>
      </c>
      <c r="H19" s="23">
        <f>I19+M19</f>
        <v>471832.31000000006</v>
      </c>
      <c r="I19" s="23">
        <f>J19+K19+L19</f>
        <v>70774.85</v>
      </c>
      <c r="J19" s="23"/>
      <c r="K19" s="23"/>
      <c r="L19" s="23">
        <f>F22</f>
        <v>70774.85</v>
      </c>
      <c r="M19" s="23">
        <f>N19+O19+P19+Q19</f>
        <v>401057.46</v>
      </c>
      <c r="N19" s="22"/>
      <c r="O19" s="22"/>
      <c r="P19" s="22"/>
      <c r="Q19" s="23">
        <f>G22</f>
        <v>401057.46</v>
      </c>
    </row>
    <row r="20" spans="1:17" s="6" customFormat="1" ht="12.75" customHeight="1">
      <c r="A20" s="63"/>
      <c r="B20" s="14" t="s">
        <v>26</v>
      </c>
      <c r="C20" s="80"/>
      <c r="D20" s="80"/>
      <c r="E20" s="17">
        <f>F20+G20</f>
        <v>498918.33999999997</v>
      </c>
      <c r="F20" s="18">
        <f>F21+F22+F23</f>
        <v>74837.75000000001</v>
      </c>
      <c r="G20" s="17">
        <f>G21+G22+G23</f>
        <v>424080.58999999997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s="6" customFormat="1" ht="12.75" customHeight="1">
      <c r="A21" s="63"/>
      <c r="B21" s="14" t="s">
        <v>27</v>
      </c>
      <c r="C21" s="80"/>
      <c r="D21" s="80"/>
      <c r="E21" s="17">
        <f>F21+G21</f>
        <v>13433.71</v>
      </c>
      <c r="F21" s="18">
        <v>2015.05</v>
      </c>
      <c r="G21" s="17">
        <v>11418.66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s="6" customFormat="1" ht="12.75" customHeight="1">
      <c r="A22" s="63"/>
      <c r="B22" s="14" t="s">
        <v>32</v>
      </c>
      <c r="C22" s="80"/>
      <c r="D22" s="80"/>
      <c r="E22" s="17">
        <f>F22+G22</f>
        <v>471832.31000000006</v>
      </c>
      <c r="F22" s="18">
        <v>70774.85</v>
      </c>
      <c r="G22" s="17">
        <v>401057.46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s="6" customFormat="1" ht="12.75" customHeight="1">
      <c r="A23" s="63"/>
      <c r="B23" s="14" t="s">
        <v>36</v>
      </c>
      <c r="C23" s="80"/>
      <c r="D23" s="80"/>
      <c r="E23" s="17">
        <f>F23+G23</f>
        <v>13652.32</v>
      </c>
      <c r="F23" s="18">
        <v>2047.85</v>
      </c>
      <c r="G23" s="17">
        <v>11604.47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ht="95.25">
      <c r="A24" s="63" t="s">
        <v>38</v>
      </c>
      <c r="B24" s="21" t="s">
        <v>33</v>
      </c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22.5">
      <c r="A25" s="63"/>
      <c r="B25" s="16" t="s">
        <v>31</v>
      </c>
      <c r="C25" s="20"/>
      <c r="D25" s="19" t="s">
        <v>29</v>
      </c>
      <c r="E25" s="17">
        <f aca="true" t="shared" si="0" ref="E25:E38">F25+G25</f>
        <v>575974.92</v>
      </c>
      <c r="F25" s="18">
        <f>F26</f>
        <v>86396.23999999999</v>
      </c>
      <c r="G25" s="17">
        <f>G26</f>
        <v>489578.68000000005</v>
      </c>
      <c r="H25" s="17">
        <f>I25+M25</f>
        <v>356087.82</v>
      </c>
      <c r="I25" s="17">
        <f>J25+K25+L25</f>
        <v>53413.17</v>
      </c>
      <c r="J25" s="17"/>
      <c r="K25" s="17"/>
      <c r="L25" s="17">
        <f>F28</f>
        <v>53413.17</v>
      </c>
      <c r="M25" s="17">
        <f>N25+O25+P25+Q25</f>
        <v>302674.65</v>
      </c>
      <c r="N25" s="17"/>
      <c r="O25" s="17"/>
      <c r="P25" s="17"/>
      <c r="Q25" s="17">
        <f>G28</f>
        <v>302674.65</v>
      </c>
    </row>
    <row r="26" spans="1:17" ht="12.75">
      <c r="A26" s="63"/>
      <c r="B26" s="14" t="s">
        <v>26</v>
      </c>
      <c r="C26" s="91"/>
      <c r="D26" s="92"/>
      <c r="E26" s="17">
        <f t="shared" si="0"/>
        <v>575974.92</v>
      </c>
      <c r="F26" s="18">
        <f>F27+F28</f>
        <v>86396.23999999999</v>
      </c>
      <c r="G26" s="17">
        <f>G27+G28</f>
        <v>489578.68000000005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ht="12.75">
      <c r="A27" s="63"/>
      <c r="B27" s="14" t="s">
        <v>27</v>
      </c>
      <c r="C27" s="93"/>
      <c r="D27" s="94"/>
      <c r="E27" s="17">
        <f t="shared" si="0"/>
        <v>219887.1</v>
      </c>
      <c r="F27" s="18">
        <v>32983.07</v>
      </c>
      <c r="G27" s="17">
        <v>186904.03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12.75">
      <c r="A28" s="63"/>
      <c r="B28" s="14" t="s">
        <v>32</v>
      </c>
      <c r="C28" s="95"/>
      <c r="D28" s="96"/>
      <c r="E28" s="17">
        <f t="shared" si="0"/>
        <v>356087.82</v>
      </c>
      <c r="F28" s="18">
        <v>53413.17</v>
      </c>
      <c r="G28" s="17">
        <v>302674.65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95.25">
      <c r="A29" s="63" t="s">
        <v>42</v>
      </c>
      <c r="B29" s="21" t="s">
        <v>33</v>
      </c>
      <c r="C29" s="77" t="s">
        <v>46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</row>
    <row r="30" spans="1:17" ht="22.5">
      <c r="A30" s="63"/>
      <c r="B30" s="16" t="s">
        <v>39</v>
      </c>
      <c r="C30" s="20"/>
      <c r="D30" s="19" t="s">
        <v>29</v>
      </c>
      <c r="E30" s="17">
        <f>F30+G30</f>
        <v>721640.3500000001</v>
      </c>
      <c r="F30" s="18">
        <f>F31</f>
        <v>108246.05</v>
      </c>
      <c r="G30" s="17">
        <f>G31</f>
        <v>613394.3</v>
      </c>
      <c r="H30" s="23">
        <f>I30+M30</f>
        <v>529128.61</v>
      </c>
      <c r="I30" s="23">
        <f>J30+K30+L30</f>
        <v>79369.29</v>
      </c>
      <c r="J30" s="20"/>
      <c r="K30" s="20"/>
      <c r="L30" s="23">
        <f>F33</f>
        <v>79369.29</v>
      </c>
      <c r="M30" s="23">
        <f>N30+O30+P30+Q30</f>
        <v>449759.32</v>
      </c>
      <c r="N30" s="20"/>
      <c r="O30" s="20"/>
      <c r="P30" s="20"/>
      <c r="Q30" s="23">
        <f>G33</f>
        <v>449759.32</v>
      </c>
    </row>
    <row r="31" spans="1:17" ht="12.75">
      <c r="A31" s="63"/>
      <c r="B31" s="14" t="s">
        <v>26</v>
      </c>
      <c r="C31" s="80"/>
      <c r="D31" s="80"/>
      <c r="E31" s="17">
        <f>F31+G31</f>
        <v>721640.3500000001</v>
      </c>
      <c r="F31" s="18">
        <f>F32+F33+F34</f>
        <v>108246.05</v>
      </c>
      <c r="G31" s="18">
        <f>G32+G33+G34</f>
        <v>613394.3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>
      <c r="A32" s="63"/>
      <c r="B32" s="14" t="s">
        <v>27</v>
      </c>
      <c r="C32" s="80"/>
      <c r="D32" s="80"/>
      <c r="E32" s="17">
        <f>F32+G32</f>
        <v>8655.16</v>
      </c>
      <c r="F32" s="18">
        <v>1298.27</v>
      </c>
      <c r="G32" s="17">
        <v>7356.89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2.75">
      <c r="A33" s="63"/>
      <c r="B33" s="14" t="s">
        <v>32</v>
      </c>
      <c r="C33" s="80"/>
      <c r="D33" s="80"/>
      <c r="E33" s="17">
        <f>F33+G33</f>
        <v>529128.61</v>
      </c>
      <c r="F33" s="18">
        <v>79369.29</v>
      </c>
      <c r="G33" s="17">
        <v>449759.32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12.75">
      <c r="A34" s="63"/>
      <c r="B34" s="14" t="s">
        <v>36</v>
      </c>
      <c r="C34" s="80"/>
      <c r="D34" s="80"/>
      <c r="E34" s="17">
        <f>F34+G34</f>
        <v>183856.58</v>
      </c>
      <c r="F34" s="18">
        <v>27578.49</v>
      </c>
      <c r="G34" s="17">
        <v>156278.09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s="32" customFormat="1" ht="12.75">
      <c r="A35" s="98" t="s">
        <v>28</v>
      </c>
      <c r="B35" s="98"/>
      <c r="C35" s="91"/>
      <c r="D35" s="92"/>
      <c r="E35" s="27">
        <f t="shared" si="0"/>
        <v>1927469.61</v>
      </c>
      <c r="F35" s="28">
        <f>F36+F37+F38</f>
        <v>289120.44</v>
      </c>
      <c r="G35" s="29">
        <f>G36+G37+G38</f>
        <v>1638349.1700000002</v>
      </c>
      <c r="H35" s="30">
        <f>I35+M35</f>
        <v>1366642.82</v>
      </c>
      <c r="I35" s="31">
        <f>J35+K35+L35</f>
        <v>204996.41</v>
      </c>
      <c r="J35" s="30"/>
      <c r="K35" s="30"/>
      <c r="L35" s="30">
        <f>L25+L19+L30+L14</f>
        <v>204996.41</v>
      </c>
      <c r="M35" s="30">
        <f>N35+O35+P35+Q35</f>
        <v>1161646.4100000001</v>
      </c>
      <c r="N35" s="30"/>
      <c r="O35" s="30"/>
      <c r="P35" s="30"/>
      <c r="Q35" s="30">
        <f>Q25+Q19+Q30+Q14</f>
        <v>1161646.4100000001</v>
      </c>
    </row>
    <row r="36" spans="1:17" s="32" customFormat="1" ht="13.5" customHeight="1">
      <c r="A36" s="90" t="s">
        <v>27</v>
      </c>
      <c r="B36" s="90"/>
      <c r="C36" s="93"/>
      <c r="D36" s="94"/>
      <c r="E36" s="33">
        <f t="shared" si="0"/>
        <v>363317.89</v>
      </c>
      <c r="F36" s="29">
        <f>F21+F27+F32+F16</f>
        <v>54497.69</v>
      </c>
      <c r="G36" s="30">
        <f>G21+G27+G32+G16</f>
        <v>308820.2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s="32" customFormat="1" ht="12.75">
      <c r="A37" s="90" t="s">
        <v>32</v>
      </c>
      <c r="B37" s="90"/>
      <c r="C37" s="93"/>
      <c r="D37" s="94"/>
      <c r="E37" s="34">
        <f t="shared" si="0"/>
        <v>1366642.82</v>
      </c>
      <c r="F37" s="35">
        <f>F22+F28+F33+F17</f>
        <v>204996.41</v>
      </c>
      <c r="G37" s="30">
        <f>G22+G28+G33+G17</f>
        <v>1161646.4100000001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s="32" customFormat="1" ht="12.75">
      <c r="A38" s="90" t="s">
        <v>36</v>
      </c>
      <c r="B38" s="90"/>
      <c r="C38" s="95"/>
      <c r="D38" s="96"/>
      <c r="E38" s="30">
        <f t="shared" si="0"/>
        <v>197508.9</v>
      </c>
      <c r="F38" s="30">
        <f>F23+F34</f>
        <v>29626.34</v>
      </c>
      <c r="G38" s="30">
        <f>G23+G34</f>
        <v>167882.56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</row>
  </sheetData>
  <sheetProtection selectLockedCells="1" selectUnlockedCells="1"/>
  <mergeCells count="81">
    <mergeCell ref="Q26:Q28"/>
    <mergeCell ref="A37:B37"/>
    <mergeCell ref="P26:P28"/>
    <mergeCell ref="O26:O28"/>
    <mergeCell ref="N26:N28"/>
    <mergeCell ref="A18:A23"/>
    <mergeCell ref="C18:Q18"/>
    <mergeCell ref="C20:D23"/>
    <mergeCell ref="H20:H23"/>
    <mergeCell ref="I20:I23"/>
    <mergeCell ref="L20:L23"/>
    <mergeCell ref="A24:A28"/>
    <mergeCell ref="C26:D28"/>
    <mergeCell ref="H26:H28"/>
    <mergeCell ref="I26:I28"/>
    <mergeCell ref="J20:J23"/>
    <mergeCell ref="A38:B38"/>
    <mergeCell ref="C35:D38"/>
    <mergeCell ref="H36:Q38"/>
    <mergeCell ref="A36:B36"/>
    <mergeCell ref="A35:B35"/>
    <mergeCell ref="N20:N23"/>
    <mergeCell ref="L31:L34"/>
    <mergeCell ref="M31:M34"/>
    <mergeCell ref="N31:N34"/>
    <mergeCell ref="O31:O34"/>
    <mergeCell ref="J8:L8"/>
    <mergeCell ref="J26:J28"/>
    <mergeCell ref="K26:K28"/>
    <mergeCell ref="L26:L28"/>
    <mergeCell ref="M26:M28"/>
    <mergeCell ref="K20:K23"/>
    <mergeCell ref="B12:Q12"/>
    <mergeCell ref="C24:Q24"/>
    <mergeCell ref="O20:O23"/>
    <mergeCell ref="P20:P23"/>
    <mergeCell ref="Q20:Q23"/>
    <mergeCell ref="O15:O17"/>
    <mergeCell ref="P15:P17"/>
    <mergeCell ref="Q15:Q17"/>
    <mergeCell ref="M20:M23"/>
    <mergeCell ref="N15:N17"/>
    <mergeCell ref="A2:Q2"/>
    <mergeCell ref="N8:Q8"/>
    <mergeCell ref="E4:E9"/>
    <mergeCell ref="F5:F9"/>
    <mergeCell ref="G5:G9"/>
    <mergeCell ref="H5:Q5"/>
    <mergeCell ref="M8:M9"/>
    <mergeCell ref="H6:H9"/>
    <mergeCell ref="I6:Q6"/>
    <mergeCell ref="I7:L7"/>
    <mergeCell ref="A3:Q3"/>
    <mergeCell ref="AA3:AV3"/>
    <mergeCell ref="A4:A9"/>
    <mergeCell ref="B4:B9"/>
    <mergeCell ref="C4:C9"/>
    <mergeCell ref="D4:D9"/>
    <mergeCell ref="F4:G4"/>
    <mergeCell ref="H4:Q4"/>
    <mergeCell ref="M7:Q7"/>
    <mergeCell ref="I8:I9"/>
    <mergeCell ref="P31:P34"/>
    <mergeCell ref="Q31:Q34"/>
    <mergeCell ref="A29:A34"/>
    <mergeCell ref="C29:Q29"/>
    <mergeCell ref="C31:D34"/>
    <mergeCell ref="H31:H34"/>
    <mergeCell ref="I31:I34"/>
    <mergeCell ref="J31:J34"/>
    <mergeCell ref="K31:K34"/>
    <mergeCell ref="A1:B1"/>
    <mergeCell ref="A13:A17"/>
    <mergeCell ref="C13:Q13"/>
    <mergeCell ref="C15:D17"/>
    <mergeCell ref="H15:H17"/>
    <mergeCell ref="I15:I17"/>
    <mergeCell ref="J15:J17"/>
    <mergeCell ref="K15:K17"/>
    <mergeCell ref="L15:L17"/>
    <mergeCell ref="M15:M17"/>
  </mergeCells>
  <printOptions/>
  <pageMargins left="0.5118110236220472" right="0.2362204724409449" top="0.31496062992125984" bottom="0.3149606299212598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60" zoomScalePageLayoutView="0" workbookViewId="0" topLeftCell="A1">
      <selection activeCell="A1" sqref="A1:IV16384"/>
    </sheetView>
  </sheetViews>
  <sheetFormatPr defaultColWidth="15.140625" defaultRowHeight="12.75"/>
  <cols>
    <col min="1" max="16384" width="15.140625" style="37" customWidth="1"/>
  </cols>
  <sheetData>
    <row r="1" spans="1:17" ht="15">
      <c r="A1" s="122" t="s">
        <v>1</v>
      </c>
      <c r="B1" s="122" t="s">
        <v>2</v>
      </c>
      <c r="C1" s="122" t="s">
        <v>3</v>
      </c>
      <c r="D1" s="122" t="s">
        <v>4</v>
      </c>
      <c r="E1" s="122" t="s">
        <v>5</v>
      </c>
      <c r="F1" s="122" t="s">
        <v>6</v>
      </c>
      <c r="G1" s="122"/>
      <c r="H1" s="122" t="s">
        <v>7</v>
      </c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5">
      <c r="A2" s="122"/>
      <c r="B2" s="122"/>
      <c r="C2" s="122"/>
      <c r="D2" s="122"/>
      <c r="E2" s="122"/>
      <c r="F2" s="122" t="s">
        <v>8</v>
      </c>
      <c r="G2" s="122" t="s">
        <v>9</v>
      </c>
      <c r="H2" s="122" t="s">
        <v>37</v>
      </c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5">
      <c r="A3" s="122"/>
      <c r="B3" s="122"/>
      <c r="C3" s="122"/>
      <c r="D3" s="122"/>
      <c r="E3" s="122"/>
      <c r="F3" s="122"/>
      <c r="G3" s="122"/>
      <c r="H3" s="122" t="s">
        <v>10</v>
      </c>
      <c r="I3" s="122" t="s">
        <v>11</v>
      </c>
      <c r="J3" s="122"/>
      <c r="K3" s="122"/>
      <c r="L3" s="122"/>
      <c r="M3" s="122"/>
      <c r="N3" s="122"/>
      <c r="O3" s="122"/>
      <c r="P3" s="122"/>
      <c r="Q3" s="122"/>
    </row>
    <row r="4" spans="1:17" ht="15">
      <c r="A4" s="122"/>
      <c r="B4" s="122"/>
      <c r="C4" s="122"/>
      <c r="D4" s="122"/>
      <c r="E4" s="122"/>
      <c r="F4" s="122"/>
      <c r="G4" s="122"/>
      <c r="H4" s="122"/>
      <c r="I4" s="122" t="s">
        <v>12</v>
      </c>
      <c r="J4" s="122"/>
      <c r="K4" s="122"/>
      <c r="L4" s="122"/>
      <c r="M4" s="122" t="s">
        <v>13</v>
      </c>
      <c r="N4" s="122"/>
      <c r="O4" s="122"/>
      <c r="P4" s="122"/>
      <c r="Q4" s="122"/>
    </row>
    <row r="5" spans="1:17" ht="15">
      <c r="A5" s="122"/>
      <c r="B5" s="122"/>
      <c r="C5" s="122"/>
      <c r="D5" s="122"/>
      <c r="E5" s="122"/>
      <c r="F5" s="122"/>
      <c r="G5" s="122"/>
      <c r="H5" s="122"/>
      <c r="I5" s="122" t="s">
        <v>14</v>
      </c>
      <c r="J5" s="122" t="s">
        <v>15</v>
      </c>
      <c r="K5" s="122"/>
      <c r="L5" s="122"/>
      <c r="M5" s="122" t="s">
        <v>14</v>
      </c>
      <c r="N5" s="122" t="s">
        <v>15</v>
      </c>
      <c r="O5" s="122"/>
      <c r="P5" s="122"/>
      <c r="Q5" s="122"/>
    </row>
    <row r="6" spans="1:17" ht="60">
      <c r="A6" s="122"/>
      <c r="B6" s="122"/>
      <c r="C6" s="122"/>
      <c r="D6" s="122"/>
      <c r="E6" s="122"/>
      <c r="F6" s="122"/>
      <c r="G6" s="122"/>
      <c r="H6" s="122"/>
      <c r="I6" s="122"/>
      <c r="J6" s="38" t="s">
        <v>16</v>
      </c>
      <c r="K6" s="38" t="s">
        <v>17</v>
      </c>
      <c r="L6" s="38" t="s">
        <v>18</v>
      </c>
      <c r="M6" s="122"/>
      <c r="N6" s="36" t="s">
        <v>19</v>
      </c>
      <c r="O6" s="36" t="s">
        <v>16</v>
      </c>
      <c r="P6" s="36" t="s">
        <v>17</v>
      </c>
      <c r="Q6" s="38" t="s">
        <v>20</v>
      </c>
    </row>
    <row r="7" spans="1:17" ht="15">
      <c r="A7" s="39"/>
      <c r="B7" s="39"/>
      <c r="C7" s="39"/>
      <c r="D7" s="40"/>
      <c r="E7" s="39" t="s">
        <v>21</v>
      </c>
      <c r="F7" s="39"/>
      <c r="G7" s="40"/>
      <c r="H7" s="40" t="s">
        <v>22</v>
      </c>
      <c r="I7" s="39" t="s">
        <v>23</v>
      </c>
      <c r="J7" s="39"/>
      <c r="K7" s="39"/>
      <c r="L7" s="39"/>
      <c r="M7" s="39" t="s">
        <v>24</v>
      </c>
      <c r="N7" s="39"/>
      <c r="O7" s="39"/>
      <c r="P7" s="39"/>
      <c r="Q7" s="39"/>
    </row>
    <row r="8" spans="1:17" ht="15">
      <c r="A8" s="41">
        <v>1</v>
      </c>
      <c r="B8" s="40">
        <v>2</v>
      </c>
      <c r="C8" s="39">
        <v>3</v>
      </c>
      <c r="D8" s="40">
        <v>4</v>
      </c>
      <c r="E8" s="39">
        <v>5</v>
      </c>
      <c r="F8" s="39">
        <v>6</v>
      </c>
      <c r="G8" s="40">
        <v>7</v>
      </c>
      <c r="H8" s="40">
        <v>8</v>
      </c>
      <c r="I8" s="40">
        <v>9</v>
      </c>
      <c r="J8" s="39">
        <v>10</v>
      </c>
      <c r="K8" s="39">
        <v>11</v>
      </c>
      <c r="L8" s="40">
        <v>12</v>
      </c>
      <c r="M8" s="40">
        <v>13</v>
      </c>
      <c r="N8" s="40">
        <v>14</v>
      </c>
      <c r="O8" s="39">
        <v>15</v>
      </c>
      <c r="P8" s="39">
        <v>16</v>
      </c>
      <c r="Q8" s="40">
        <v>17</v>
      </c>
    </row>
    <row r="9" spans="1:17" ht="15">
      <c r="A9" s="42"/>
      <c r="B9" s="123" t="s">
        <v>25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57" customHeight="1">
      <c r="A10" s="111" t="s">
        <v>30</v>
      </c>
      <c r="B10" s="43" t="s">
        <v>40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ht="34.5" customHeight="1">
      <c r="A11" s="111"/>
      <c r="B11" s="45" t="s">
        <v>47</v>
      </c>
      <c r="C11" s="44"/>
      <c r="D11" s="46" t="s">
        <v>29</v>
      </c>
      <c r="E11" s="47">
        <f>F11+G11</f>
        <v>130935.99999999999</v>
      </c>
      <c r="F11" s="48">
        <f>F12</f>
        <v>19640.399999999998</v>
      </c>
      <c r="G11" s="47">
        <f>G12</f>
        <v>111295.59999999999</v>
      </c>
      <c r="H11" s="49">
        <f>I11+M11</f>
        <v>9594.08</v>
      </c>
      <c r="I11" s="49">
        <f>J11+K11+L11</f>
        <v>1439.1</v>
      </c>
      <c r="J11" s="49"/>
      <c r="K11" s="49"/>
      <c r="L11" s="49">
        <f>F14</f>
        <v>1439.1</v>
      </c>
      <c r="M11" s="49">
        <f>N11+O11+P11+Q11</f>
        <v>8154.98</v>
      </c>
      <c r="N11" s="49"/>
      <c r="O11" s="49"/>
      <c r="P11" s="49"/>
      <c r="Q11" s="49">
        <f>G14</f>
        <v>8154.98</v>
      </c>
    </row>
    <row r="12" spans="1:17" ht="15">
      <c r="A12" s="111"/>
      <c r="B12" s="50" t="s">
        <v>26</v>
      </c>
      <c r="C12" s="126"/>
      <c r="D12" s="127"/>
      <c r="E12" s="47">
        <f>F12+G12</f>
        <v>130935.99999999999</v>
      </c>
      <c r="F12" s="48">
        <f>F13+F14</f>
        <v>19640.399999999998</v>
      </c>
      <c r="G12" s="47">
        <f>G13+G14</f>
        <v>111295.59999999999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ht="15">
      <c r="A13" s="111"/>
      <c r="B13" s="50" t="s">
        <v>27</v>
      </c>
      <c r="C13" s="128"/>
      <c r="D13" s="129"/>
      <c r="E13" s="47">
        <f>F13+G13</f>
        <v>121341.92</v>
      </c>
      <c r="F13" s="48">
        <v>18201.3</v>
      </c>
      <c r="G13" s="47">
        <v>103140.62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17" ht="15">
      <c r="A14" s="111"/>
      <c r="B14" s="50" t="s">
        <v>32</v>
      </c>
      <c r="C14" s="130"/>
      <c r="D14" s="131"/>
      <c r="E14" s="47">
        <f>F14+G14</f>
        <v>9594.08</v>
      </c>
      <c r="F14" s="48">
        <v>1439.1</v>
      </c>
      <c r="G14" s="47">
        <v>8154.98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 ht="45" customHeight="1">
      <c r="A15" s="111" t="s">
        <v>43</v>
      </c>
      <c r="B15" s="43" t="s">
        <v>34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ht="40.5" customHeight="1">
      <c r="A16" s="111"/>
      <c r="B16" s="45" t="s">
        <v>48</v>
      </c>
      <c r="C16" s="51"/>
      <c r="D16" s="46" t="s">
        <v>29</v>
      </c>
      <c r="E16" s="48">
        <f>F16+G16</f>
        <v>498918.33999999997</v>
      </c>
      <c r="F16" s="47">
        <f>F17</f>
        <v>74837.75000000001</v>
      </c>
      <c r="G16" s="48">
        <f>G17</f>
        <v>424080.58999999997</v>
      </c>
      <c r="H16" s="49">
        <f>I16+M16</f>
        <v>471832.31000000006</v>
      </c>
      <c r="I16" s="49">
        <f>J16+K16+L16</f>
        <v>70774.85</v>
      </c>
      <c r="J16" s="49"/>
      <c r="K16" s="49"/>
      <c r="L16" s="49">
        <f>F19</f>
        <v>70774.85</v>
      </c>
      <c r="M16" s="49">
        <f>N16+O16+P16+Q16</f>
        <v>401057.46</v>
      </c>
      <c r="N16" s="52"/>
      <c r="O16" s="52"/>
      <c r="P16" s="52"/>
      <c r="Q16" s="49">
        <f>G19</f>
        <v>401057.46</v>
      </c>
    </row>
    <row r="17" spans="1:17" ht="15">
      <c r="A17" s="111"/>
      <c r="B17" s="50" t="s">
        <v>26</v>
      </c>
      <c r="C17" s="115"/>
      <c r="D17" s="115"/>
      <c r="E17" s="48">
        <f>F17+G17</f>
        <v>498918.33999999997</v>
      </c>
      <c r="F17" s="47">
        <f>F18+F19+F20</f>
        <v>74837.75000000001</v>
      </c>
      <c r="G17" s="48">
        <f>G18+G19+G20</f>
        <v>424080.58999999997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ht="15">
      <c r="A18" s="111"/>
      <c r="B18" s="50" t="s">
        <v>27</v>
      </c>
      <c r="C18" s="115"/>
      <c r="D18" s="115"/>
      <c r="E18" s="48">
        <f>F18+G18</f>
        <v>13433.71</v>
      </c>
      <c r="F18" s="47">
        <v>2015.05</v>
      </c>
      <c r="G18" s="48">
        <v>11418.66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ht="15">
      <c r="A19" s="111"/>
      <c r="B19" s="50" t="s">
        <v>32</v>
      </c>
      <c r="C19" s="115"/>
      <c r="D19" s="115"/>
      <c r="E19" s="48">
        <f>F19+G19</f>
        <v>471832.31000000006</v>
      </c>
      <c r="F19" s="47">
        <v>70774.85</v>
      </c>
      <c r="G19" s="48">
        <v>401057.46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ht="15">
      <c r="A20" s="111"/>
      <c r="B20" s="50" t="s">
        <v>36</v>
      </c>
      <c r="C20" s="115"/>
      <c r="D20" s="115"/>
      <c r="E20" s="48">
        <f>F20+G20</f>
        <v>13652.32</v>
      </c>
      <c r="F20" s="47">
        <v>2047.85</v>
      </c>
      <c r="G20" s="48">
        <v>11604.47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ht="43.5" customHeight="1">
      <c r="A21" s="111" t="s">
        <v>38</v>
      </c>
      <c r="B21" s="53" t="s">
        <v>33</v>
      </c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</row>
    <row r="22" spans="1:17" ht="44.25">
      <c r="A22" s="111"/>
      <c r="B22" s="45" t="s">
        <v>49</v>
      </c>
      <c r="C22" s="51"/>
      <c r="D22" s="46" t="s">
        <v>29</v>
      </c>
      <c r="E22" s="48">
        <f aca="true" t="shared" si="0" ref="E22:E35">F22+G22</f>
        <v>575974.92</v>
      </c>
      <c r="F22" s="47">
        <f>F23</f>
        <v>86396.23999999999</v>
      </c>
      <c r="G22" s="48">
        <f>G23</f>
        <v>489578.68000000005</v>
      </c>
      <c r="H22" s="48">
        <f>I22+M22</f>
        <v>356087.82</v>
      </c>
      <c r="I22" s="48">
        <f>J22+K22+L22</f>
        <v>53413.17</v>
      </c>
      <c r="J22" s="48"/>
      <c r="K22" s="48"/>
      <c r="L22" s="48">
        <f>F25</f>
        <v>53413.17</v>
      </c>
      <c r="M22" s="48">
        <f>N22+O22+P22+Q22</f>
        <v>302674.65</v>
      </c>
      <c r="N22" s="48"/>
      <c r="O22" s="48"/>
      <c r="P22" s="48"/>
      <c r="Q22" s="48">
        <f>G25</f>
        <v>302674.65</v>
      </c>
    </row>
    <row r="23" spans="1:17" ht="15">
      <c r="A23" s="111"/>
      <c r="B23" s="50" t="s">
        <v>26</v>
      </c>
      <c r="C23" s="103"/>
      <c r="D23" s="104"/>
      <c r="E23" s="48">
        <f t="shared" si="0"/>
        <v>575974.92</v>
      </c>
      <c r="F23" s="47">
        <f>F24+F25</f>
        <v>86396.23999999999</v>
      </c>
      <c r="G23" s="48">
        <f>G24+G25</f>
        <v>489578.68000000005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15">
      <c r="A24" s="111"/>
      <c r="B24" s="50" t="s">
        <v>27</v>
      </c>
      <c r="C24" s="105"/>
      <c r="D24" s="106"/>
      <c r="E24" s="48">
        <f t="shared" si="0"/>
        <v>219887.1</v>
      </c>
      <c r="F24" s="47">
        <v>32983.07</v>
      </c>
      <c r="G24" s="48">
        <v>186904.03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ht="15">
      <c r="A25" s="111"/>
      <c r="B25" s="50" t="s">
        <v>32</v>
      </c>
      <c r="C25" s="107"/>
      <c r="D25" s="108"/>
      <c r="E25" s="48">
        <f t="shared" si="0"/>
        <v>356087.82</v>
      </c>
      <c r="F25" s="47">
        <v>53413.17</v>
      </c>
      <c r="G25" s="48">
        <v>302674.65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43.5" customHeight="1">
      <c r="A26" s="111" t="s">
        <v>42</v>
      </c>
      <c r="B26" s="53" t="s">
        <v>33</v>
      </c>
      <c r="C26" s="112" t="s">
        <v>46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</row>
    <row r="27" spans="1:17" ht="39" customHeight="1">
      <c r="A27" s="111"/>
      <c r="B27" s="45" t="s">
        <v>50</v>
      </c>
      <c r="C27" s="51"/>
      <c r="D27" s="46" t="s">
        <v>29</v>
      </c>
      <c r="E27" s="48">
        <f>F27+G27</f>
        <v>721640.3500000001</v>
      </c>
      <c r="F27" s="47">
        <f>F28</f>
        <v>108246.05</v>
      </c>
      <c r="G27" s="48">
        <f>G28</f>
        <v>613394.3</v>
      </c>
      <c r="H27" s="49">
        <f>I27+M27</f>
        <v>529128.61</v>
      </c>
      <c r="I27" s="49">
        <f>J27+K27+L27</f>
        <v>79369.29</v>
      </c>
      <c r="J27" s="51"/>
      <c r="K27" s="51"/>
      <c r="L27" s="49">
        <f>F30</f>
        <v>79369.29</v>
      </c>
      <c r="M27" s="49">
        <f>N27+O27+P27+Q27</f>
        <v>449759.32</v>
      </c>
      <c r="N27" s="51"/>
      <c r="O27" s="51"/>
      <c r="P27" s="51"/>
      <c r="Q27" s="49">
        <f>G30</f>
        <v>449759.32</v>
      </c>
    </row>
    <row r="28" spans="1:17" ht="15">
      <c r="A28" s="111"/>
      <c r="B28" s="50" t="s">
        <v>26</v>
      </c>
      <c r="C28" s="115"/>
      <c r="D28" s="115"/>
      <c r="E28" s="48">
        <f>F28+G28</f>
        <v>721640.3500000001</v>
      </c>
      <c r="F28" s="47">
        <f>F29+F30+F31</f>
        <v>108246.05</v>
      </c>
      <c r="G28" s="47">
        <f>G29+G30+G31</f>
        <v>613394.3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5">
      <c r="A29" s="111"/>
      <c r="B29" s="50" t="s">
        <v>27</v>
      </c>
      <c r="C29" s="115"/>
      <c r="D29" s="115"/>
      <c r="E29" s="48">
        <f>F29+G29</f>
        <v>8655.16</v>
      </c>
      <c r="F29" s="47">
        <v>1298.27</v>
      </c>
      <c r="G29" s="48">
        <v>7356.89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ht="15">
      <c r="A30" s="111"/>
      <c r="B30" s="50" t="s">
        <v>32</v>
      </c>
      <c r="C30" s="115"/>
      <c r="D30" s="115"/>
      <c r="E30" s="48">
        <f>F30+G30</f>
        <v>529128.61</v>
      </c>
      <c r="F30" s="47">
        <v>79369.29</v>
      </c>
      <c r="G30" s="48">
        <v>449759.32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15">
      <c r="A31" s="111"/>
      <c r="B31" s="50" t="s">
        <v>36</v>
      </c>
      <c r="C31" s="115"/>
      <c r="D31" s="115"/>
      <c r="E31" s="48">
        <f>F31+G31</f>
        <v>183856.58</v>
      </c>
      <c r="F31" s="47">
        <v>27578.49</v>
      </c>
      <c r="G31" s="48">
        <v>156278.09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ht="14.25">
      <c r="A32" s="102" t="s">
        <v>28</v>
      </c>
      <c r="B32" s="102"/>
      <c r="C32" s="103"/>
      <c r="D32" s="104"/>
      <c r="E32" s="54">
        <f t="shared" si="0"/>
        <v>1927469.61</v>
      </c>
      <c r="F32" s="55">
        <f>F33+F34+F35</f>
        <v>289120.44</v>
      </c>
      <c r="G32" s="56">
        <f>G33+G34+G35</f>
        <v>1638349.1700000002</v>
      </c>
      <c r="H32" s="57">
        <f>I32+M32</f>
        <v>1366642.82</v>
      </c>
      <c r="I32" s="58">
        <f>J32+K32+L32</f>
        <v>204996.41</v>
      </c>
      <c r="J32" s="57"/>
      <c r="K32" s="57"/>
      <c r="L32" s="57">
        <f>L22+L16+L27+L11</f>
        <v>204996.41</v>
      </c>
      <c r="M32" s="57">
        <f>N32+O32+P32+Q32</f>
        <v>1161646.4100000001</v>
      </c>
      <c r="N32" s="57"/>
      <c r="O32" s="57"/>
      <c r="P32" s="57"/>
      <c r="Q32" s="57">
        <f>Q22+Q16+Q27+Q11</f>
        <v>1161646.4100000001</v>
      </c>
    </row>
    <row r="33" spans="1:17" ht="14.25">
      <c r="A33" s="109" t="s">
        <v>27</v>
      </c>
      <c r="B33" s="109"/>
      <c r="C33" s="105"/>
      <c r="D33" s="106"/>
      <c r="E33" s="59">
        <f t="shared" si="0"/>
        <v>363317.89</v>
      </c>
      <c r="F33" s="56">
        <f>F18+F24+F29+F13</f>
        <v>54497.69</v>
      </c>
      <c r="G33" s="57">
        <f>G18+G24+G29+G13</f>
        <v>308820.2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ht="14.25">
      <c r="A34" s="109" t="s">
        <v>32</v>
      </c>
      <c r="B34" s="109"/>
      <c r="C34" s="105"/>
      <c r="D34" s="106"/>
      <c r="E34" s="60">
        <f t="shared" si="0"/>
        <v>1366642.82</v>
      </c>
      <c r="F34" s="61">
        <f>F19+F25+F30+F14</f>
        <v>204996.41</v>
      </c>
      <c r="G34" s="57">
        <f>G19+G25+G30+G14</f>
        <v>1161646.4100000001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ht="14.25">
      <c r="A35" s="109" t="s">
        <v>36</v>
      </c>
      <c r="B35" s="109"/>
      <c r="C35" s="107"/>
      <c r="D35" s="108"/>
      <c r="E35" s="57">
        <f t="shared" si="0"/>
        <v>197508.9</v>
      </c>
      <c r="F35" s="57">
        <f>F20+F31</f>
        <v>29626.34</v>
      </c>
      <c r="G35" s="57">
        <f>G20+G31</f>
        <v>167882.56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</sheetData>
  <sheetProtection/>
  <mergeCells count="77">
    <mergeCell ref="A1:A6"/>
    <mergeCell ref="B1:B6"/>
    <mergeCell ref="C1:C6"/>
    <mergeCell ref="D1:D6"/>
    <mergeCell ref="E1:E6"/>
    <mergeCell ref="F1:G1"/>
    <mergeCell ref="H1:Q1"/>
    <mergeCell ref="F2:F6"/>
    <mergeCell ref="G2:G6"/>
    <mergeCell ref="H2:Q2"/>
    <mergeCell ref="H3:H6"/>
    <mergeCell ref="I3:Q3"/>
    <mergeCell ref="I4:L4"/>
    <mergeCell ref="M4:Q4"/>
    <mergeCell ref="I5:I6"/>
    <mergeCell ref="J5:L5"/>
    <mergeCell ref="M5:M6"/>
    <mergeCell ref="N5:Q5"/>
    <mergeCell ref="B9:Q9"/>
    <mergeCell ref="A10:A14"/>
    <mergeCell ref="C10:Q10"/>
    <mergeCell ref="C12:D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A15:A20"/>
    <mergeCell ref="C15:Q15"/>
    <mergeCell ref="C17:D20"/>
    <mergeCell ref="H17:H20"/>
    <mergeCell ref="I17:I20"/>
    <mergeCell ref="J17:J20"/>
    <mergeCell ref="K17:K20"/>
    <mergeCell ref="L17:L20"/>
    <mergeCell ref="M17:M20"/>
    <mergeCell ref="N17:N20"/>
    <mergeCell ref="O17:O20"/>
    <mergeCell ref="P17:P20"/>
    <mergeCell ref="Q17:Q20"/>
    <mergeCell ref="A21:A25"/>
    <mergeCell ref="C21:Q21"/>
    <mergeCell ref="C23:D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C26:Q26"/>
    <mergeCell ref="C28:D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A32:B32"/>
    <mergeCell ref="C32:D35"/>
    <mergeCell ref="A33:B33"/>
    <mergeCell ref="H33:Q35"/>
    <mergeCell ref="A34:B34"/>
    <mergeCell ref="A35:B35"/>
    <mergeCell ref="A26:A31"/>
  </mergeCells>
  <printOptions/>
  <pageMargins left="0.7" right="0.7" top="0.75" bottom="0.75" header="0.3" footer="0.3"/>
  <pageSetup horizontalDpi="600" verticalDpi="600" orientation="landscape" paperSize="9" scale="52" r:id="rId1"/>
  <rowBreaks count="1" manualBreakCount="1">
    <brk id="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broni_m</cp:lastModifiedBy>
  <cp:lastPrinted>2013-10-30T12:46:36Z</cp:lastPrinted>
  <dcterms:created xsi:type="dcterms:W3CDTF">2005-07-07T12:36:29Z</dcterms:created>
  <dcterms:modified xsi:type="dcterms:W3CDTF">2013-12-09T14:02:49Z</dcterms:modified>
  <cp:category/>
  <cp:version/>
  <cp:contentType/>
  <cp:contentStatus/>
  <cp:revision>35</cp:revision>
</cp:coreProperties>
</file>