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910" activeTab="0"/>
  </bookViews>
  <sheets>
    <sheet name="zwiększenia" sheetId="1" r:id="rId1"/>
    <sheet name="zmniejszenia" sheetId="2" r:id="rId2"/>
  </sheets>
  <definedNames>
    <definedName name="_xlnm.Print_Area" localSheetId="1">'zmniejszenia'!$A$1:$N$31</definedName>
    <definedName name="_xlnm.Print_Area" localSheetId="0">'zwiększenia'!$A$1:$N$45</definedName>
    <definedName name="_xlnm.Print_Titles" localSheetId="1">'zmniejszenia'!$4:$8</definedName>
    <definedName name="_xlnm.Print_Titles" localSheetId="0">'zwiększenia'!$4:$8</definedName>
  </definedNames>
  <calcPr fullCalcOnLoad="1"/>
</workbook>
</file>

<file path=xl/sharedStrings.xml><?xml version="1.0" encoding="utf-8"?>
<sst xmlns="http://schemas.openxmlformats.org/spreadsheetml/2006/main" count="145" uniqueCount="76">
  <si>
    <t>Dział</t>
  </si>
  <si>
    <t>Nazwa</t>
  </si>
  <si>
    <t xml:space="preserve">w tym </t>
  </si>
  <si>
    <t>w tym</t>
  </si>
  <si>
    <t>Ogółem</t>
  </si>
  <si>
    <t>dochody bieżące</t>
  </si>
  <si>
    <t>własne</t>
  </si>
  <si>
    <t>dochody majątkowe</t>
  </si>
  <si>
    <t>dochody ze sprzedaży majątku</t>
  </si>
  <si>
    <t>zadania z zakresu administracji rządowej i innych zleconych jst  odrębnymi ustawami</t>
  </si>
  <si>
    <t>zadania wykonywane na mocy porozumień z organami administracji rządowej</t>
  </si>
  <si>
    <t>zadania realizowane w drodze umów lub porozumień między jst</t>
  </si>
  <si>
    <t>Paragraf</t>
  </si>
  <si>
    <t>Plan na 2010 rok (5+11)</t>
  </si>
  <si>
    <t>wpływy z tytułu przekształcenia prawa użytkowania wieczystego w prawo własności</t>
  </si>
  <si>
    <t>Tabela nr 1</t>
  </si>
  <si>
    <t>środki wymienione w art. 5 ust.1 pkt 2 i 3 u.f.p</t>
  </si>
  <si>
    <t>Plan dochodów budżetu gminy na 2010 rok</t>
  </si>
  <si>
    <t>Załącznik nr 1- zwiększenia</t>
  </si>
  <si>
    <t>Załącznik nr 1a- zmniejszenia</t>
  </si>
  <si>
    <t>0970</t>
  </si>
  <si>
    <t>0920</t>
  </si>
  <si>
    <t>Wpływy z różnych dochodów</t>
  </si>
  <si>
    <t>Pozostałe odsetki</t>
  </si>
  <si>
    <t>Różne rozliczenia</t>
  </si>
  <si>
    <t>Kultura fizyczna i sport</t>
  </si>
  <si>
    <t>Oświata i wychowanie</t>
  </si>
  <si>
    <t>6207</t>
  </si>
  <si>
    <t>Dotacje celowe w ramach programów finansowanych z udziałem srodków europejskich oraz środków, o których mowa w art.. 5 ust. 1 pkt 3 oraz ust. 3 pkt 5 i 6 ustawy, lub płatności w ramach budżetu środków europejskich</t>
  </si>
  <si>
    <t>2007</t>
  </si>
  <si>
    <t>2920</t>
  </si>
  <si>
    <t>Subwencje ogólne z budżetu państwa</t>
  </si>
  <si>
    <t>0830</t>
  </si>
  <si>
    <t>Wpływy z usług</t>
  </si>
  <si>
    <t>Dochody od osób prawnych, od osób fizycznych i od innych jednostek nieposiadających osobowości prawnej oraz wydatki związane z ich poborem</t>
  </si>
  <si>
    <t>Gospodarka komunalna i ochrona środowiska</t>
  </si>
  <si>
    <t>0690</t>
  </si>
  <si>
    <t>Wpływy z różnych opłat</t>
  </si>
  <si>
    <t>0570</t>
  </si>
  <si>
    <t>Grzywny, mandaty i inne kary pieniężne od osób fizycznych</t>
  </si>
  <si>
    <t>Gospodarka mieszkaniowa</t>
  </si>
  <si>
    <t>Działalność usługowa</t>
  </si>
  <si>
    <t>Administracja publiczna</t>
  </si>
  <si>
    <t>0750</t>
  </si>
  <si>
    <t>0910</t>
  </si>
  <si>
    <t>Odsetki od nieterminowych wpłat z tytułu podatków i opłat</t>
  </si>
  <si>
    <t>010</t>
  </si>
  <si>
    <t>Rolnictwo i łowiectwo</t>
  </si>
  <si>
    <t>0760</t>
  </si>
  <si>
    <t>0320</t>
  </si>
  <si>
    <t>0340</t>
  </si>
  <si>
    <t>Podatek rolny</t>
  </si>
  <si>
    <t>Pomoc społeczna</t>
  </si>
  <si>
    <t>Grzywny i inne kary pieniężne od osób prawnych i innych jednostek organizacyjnych</t>
  </si>
  <si>
    <t>0580</t>
  </si>
  <si>
    <t>0470</t>
  </si>
  <si>
    <t>0770</t>
  </si>
  <si>
    <t>Wpłaty z tyułu odpłatnego nabycja prawa własności oraz prawa użytkowania wieczystego nieruchomości</t>
  </si>
  <si>
    <t>0590</t>
  </si>
  <si>
    <t>Wpływy z opłat za koncesje i licencje</t>
  </si>
  <si>
    <t>2360</t>
  </si>
  <si>
    <t>0370</t>
  </si>
  <si>
    <t>Opłata od posiadania psów</t>
  </si>
  <si>
    <t>0430</t>
  </si>
  <si>
    <t>Wpływy z opłaty targowej</t>
  </si>
  <si>
    <t>0560</t>
  </si>
  <si>
    <t xml:space="preserve">Zaległości z tytułu podatków i opłat zniesionych </t>
  </si>
  <si>
    <t>Wpływy z tytułu przekształcenia prawa użytkowania wieczystego przysługującego osobom fizycznym w prawo własności</t>
  </si>
  <si>
    <t>Podatek od środków transportowych</t>
  </si>
  <si>
    <t>Dochody z najmu i dzierżawy składników majątkowych skarbu państwa, jednostek samorządu terytorialnego lub innych jednostek zaliczanych do sektora finansów publicznych oraz innych umów o podobnym charakterze</t>
  </si>
  <si>
    <t>Bezpieczeństwo publiczne i ochrona przeciwpożarowa</t>
  </si>
  <si>
    <t>Kultura i ochrona dziedzictwa narodowego</t>
  </si>
  <si>
    <t>Grzywny , mandaty i inne kary pienięzne od osób fizycznych</t>
  </si>
  <si>
    <t>Wpływy z opłat za zarząd, użytkowanie i użytkowanie wieczyste nieruchomości</t>
  </si>
  <si>
    <t>Dochody jednostek samorządu terytorialnego związane z realizacją zadań z zakresu administracji rządowej oraz innych zadań zleconych ustawami</t>
  </si>
  <si>
    <t>Grzywny , mandaty i inne kary pieniężne od osób fizycznych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</si>
</sst>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_ ;\-#,##0.0\ "/>
  </numFmts>
  <fonts count="23"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2">
    <xf numFmtId="0" fontId="0" fillId="0" borderId="0" xfId="0" applyAlignment="1">
      <alignment/>
    </xf>
    <xf numFmtId="164" fontId="19" fillId="0" borderId="10" xfId="0" applyNumberFormat="1" applyFont="1" applyBorder="1" applyAlignment="1">
      <alignment/>
    </xf>
    <xf numFmtId="0" fontId="19" fillId="7" borderId="11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/>
    </xf>
    <xf numFmtId="164" fontId="20" fillId="24" borderId="10" xfId="0" applyNumberFormat="1" applyFont="1" applyFill="1" applyBorder="1" applyAlignment="1">
      <alignment/>
    </xf>
    <xf numFmtId="0" fontId="19" fillId="7" borderId="1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/>
    </xf>
    <xf numFmtId="164" fontId="20" fillId="7" borderId="10" xfId="0" applyNumberFormat="1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164" fontId="20" fillId="7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165" fontId="20" fillId="7" borderId="10" xfId="0" applyNumberFormat="1" applyFont="1" applyFill="1" applyBorder="1" applyAlignment="1">
      <alignment horizontal="right"/>
    </xf>
    <xf numFmtId="0" fontId="19" fillId="7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64" fontId="19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64" fontId="20" fillId="24" borderId="0" xfId="0" applyNumberFormat="1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4" fontId="19" fillId="7" borderId="10" xfId="0" applyNumberFormat="1" applyFont="1" applyFill="1" applyBorder="1" applyAlignment="1">
      <alignment horizontal="center"/>
    </xf>
    <xf numFmtId="4" fontId="19" fillId="7" borderId="12" xfId="0" applyNumberFormat="1" applyFont="1" applyFill="1" applyBorder="1" applyAlignment="1">
      <alignment horizontal="center"/>
    </xf>
    <xf numFmtId="4" fontId="20" fillId="7" borderId="12" xfId="0" applyNumberFormat="1" applyFont="1" applyFill="1" applyBorder="1" applyAlignment="1">
      <alignment horizontal="center"/>
    </xf>
    <xf numFmtId="4" fontId="20" fillId="7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1" fillId="24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center"/>
    </xf>
    <xf numFmtId="164" fontId="20" fillId="24" borderId="13" xfId="0" applyNumberFormat="1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165" fontId="20" fillId="7" borderId="1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wrapText="1"/>
    </xf>
    <xf numFmtId="4" fontId="19" fillId="0" borderId="12" xfId="0" applyNumberFormat="1" applyFont="1" applyFill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" fontId="20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C45" sqref="C45"/>
    </sheetView>
  </sheetViews>
  <sheetFormatPr defaultColWidth="11.59765625" defaultRowHeight="14.25"/>
  <cols>
    <col min="1" max="1" width="6.09765625" style="0" customWidth="1"/>
    <col min="2" max="2" width="6.3984375" style="0" customWidth="1"/>
    <col min="3" max="3" width="22.3984375" style="0" customWidth="1"/>
    <col min="4" max="4" width="10.5" style="0" customWidth="1"/>
    <col min="5" max="5" width="9.59765625" style="0" customWidth="1"/>
    <col min="6" max="6" width="10.5" style="0" customWidth="1"/>
    <col min="7" max="7" width="7.8984375" style="0" customWidth="1"/>
    <col min="8" max="8" width="5.5" style="0" customWidth="1"/>
    <col min="9" max="9" width="6" style="0" customWidth="1"/>
    <col min="10" max="10" width="8.69921875" style="0" customWidth="1"/>
    <col min="11" max="11" width="10" style="0" customWidth="1"/>
    <col min="12" max="12" width="8.8984375" style="0" customWidth="1"/>
    <col min="13" max="13" width="9" style="0" customWidth="1"/>
    <col min="14" max="14" width="15.5" style="0" customWidth="1"/>
  </cols>
  <sheetData>
    <row r="1" spans="1:14" ht="14.25">
      <c r="A1" s="81" t="s">
        <v>18</v>
      </c>
      <c r="B1" s="81"/>
      <c r="C1" s="81"/>
      <c r="D1" s="16"/>
      <c r="E1" s="16"/>
      <c r="F1" s="16"/>
      <c r="G1" s="16"/>
      <c r="H1" s="16"/>
      <c r="I1" s="16"/>
      <c r="J1" s="16"/>
      <c r="K1" s="16"/>
      <c r="L1" s="16"/>
      <c r="M1" s="16" t="s">
        <v>15</v>
      </c>
      <c r="N1" s="17"/>
    </row>
    <row r="2" spans="1:14" ht="16.5">
      <c r="A2" s="16"/>
      <c r="B2" s="16"/>
      <c r="C2" s="16"/>
      <c r="D2" s="88" t="s">
        <v>17</v>
      </c>
      <c r="E2" s="88"/>
      <c r="F2" s="88"/>
      <c r="G2" s="88"/>
      <c r="H2" s="88"/>
      <c r="I2" s="88"/>
      <c r="J2" s="88"/>
      <c r="K2" s="88"/>
      <c r="L2" s="16"/>
      <c r="M2" s="16"/>
      <c r="N2" s="17"/>
    </row>
    <row r="3" spans="1:14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customHeight="1">
      <c r="A4" s="82" t="s">
        <v>0</v>
      </c>
      <c r="B4" s="82" t="s">
        <v>12</v>
      </c>
      <c r="C4" s="82" t="s">
        <v>1</v>
      </c>
      <c r="D4" s="89" t="s">
        <v>13</v>
      </c>
      <c r="E4" s="85" t="s">
        <v>3</v>
      </c>
      <c r="F4" s="86"/>
      <c r="G4" s="86"/>
      <c r="H4" s="86"/>
      <c r="I4" s="86"/>
      <c r="J4" s="86"/>
      <c r="K4" s="86"/>
      <c r="L4" s="86"/>
      <c r="M4" s="86"/>
      <c r="N4" s="87"/>
    </row>
    <row r="5" spans="1:14" ht="14.25">
      <c r="A5" s="83"/>
      <c r="B5" s="83"/>
      <c r="C5" s="83"/>
      <c r="D5" s="90"/>
      <c r="E5" s="85" t="s">
        <v>5</v>
      </c>
      <c r="F5" s="86"/>
      <c r="G5" s="86"/>
      <c r="H5" s="86"/>
      <c r="I5" s="86"/>
      <c r="J5" s="87"/>
      <c r="K5" s="85" t="s">
        <v>7</v>
      </c>
      <c r="L5" s="86"/>
      <c r="M5" s="86"/>
      <c r="N5" s="87"/>
    </row>
    <row r="6" spans="1:14" ht="14.25">
      <c r="A6" s="83"/>
      <c r="B6" s="83"/>
      <c r="C6" s="83"/>
      <c r="D6" s="90"/>
      <c r="E6" s="82" t="s">
        <v>4</v>
      </c>
      <c r="F6" s="85" t="s">
        <v>3</v>
      </c>
      <c r="G6" s="86"/>
      <c r="H6" s="86"/>
      <c r="I6" s="86"/>
      <c r="J6" s="87"/>
      <c r="K6" s="82" t="s">
        <v>4</v>
      </c>
      <c r="L6" s="85" t="s">
        <v>2</v>
      </c>
      <c r="M6" s="86"/>
      <c r="N6" s="87"/>
    </row>
    <row r="7" spans="1:14" ht="156.75" customHeight="1">
      <c r="A7" s="84"/>
      <c r="B7" s="84"/>
      <c r="C7" s="84"/>
      <c r="D7" s="91"/>
      <c r="E7" s="84"/>
      <c r="F7" s="7" t="s">
        <v>6</v>
      </c>
      <c r="G7" s="15" t="s">
        <v>9</v>
      </c>
      <c r="H7" s="15" t="s">
        <v>10</v>
      </c>
      <c r="I7" s="15" t="s">
        <v>11</v>
      </c>
      <c r="J7" s="15" t="s">
        <v>16</v>
      </c>
      <c r="K7" s="84"/>
      <c r="L7" s="15" t="s">
        <v>8</v>
      </c>
      <c r="M7" s="15" t="s">
        <v>14</v>
      </c>
      <c r="N7" s="15" t="s">
        <v>16</v>
      </c>
    </row>
    <row r="8" spans="1:14" ht="14.25">
      <c r="A8" s="3">
        <v>1</v>
      </c>
      <c r="B8" s="2">
        <v>2</v>
      </c>
      <c r="C8" s="3">
        <v>3</v>
      </c>
      <c r="D8" s="2">
        <v>4</v>
      </c>
      <c r="E8" s="3">
        <v>5</v>
      </c>
      <c r="F8" s="2">
        <v>6</v>
      </c>
      <c r="G8" s="3">
        <v>7</v>
      </c>
      <c r="H8" s="2">
        <v>8</v>
      </c>
      <c r="I8" s="3">
        <v>9</v>
      </c>
      <c r="J8" s="2">
        <v>10</v>
      </c>
      <c r="K8" s="3">
        <v>11</v>
      </c>
      <c r="L8" s="2">
        <v>12</v>
      </c>
      <c r="M8" s="3">
        <v>13</v>
      </c>
      <c r="N8" s="2">
        <v>14</v>
      </c>
    </row>
    <row r="9" spans="1:14" ht="14.25">
      <c r="A9" s="22"/>
      <c r="B9" s="23"/>
      <c r="C9" s="24" t="s">
        <v>4</v>
      </c>
      <c r="D9" s="25">
        <f>E9+K9</f>
        <v>1608486.88</v>
      </c>
      <c r="E9" s="25">
        <f>F9+J9</f>
        <v>822869</v>
      </c>
      <c r="F9" s="25">
        <f>F10+F17+F19+F24+F26+F31+F33+F35+F38+F43+F12</f>
        <v>810425</v>
      </c>
      <c r="G9" s="25"/>
      <c r="H9" s="25"/>
      <c r="I9" s="25"/>
      <c r="J9" s="25">
        <f>J19</f>
        <v>12444</v>
      </c>
      <c r="K9" s="25">
        <f>L9+N9</f>
        <v>785617.88</v>
      </c>
      <c r="L9" s="25">
        <f>L12</f>
        <v>39000</v>
      </c>
      <c r="M9" s="25"/>
      <c r="N9" s="25">
        <f>N41</f>
        <v>746617.88</v>
      </c>
    </row>
    <row r="10" spans="1:14" s="30" customFormat="1" ht="14.25">
      <c r="A10" s="31" t="s">
        <v>46</v>
      </c>
      <c r="B10" s="27"/>
      <c r="C10" s="28" t="s">
        <v>47</v>
      </c>
      <c r="D10" s="29">
        <f>D11</f>
        <v>91</v>
      </c>
      <c r="E10" s="29">
        <f>E11</f>
        <v>91</v>
      </c>
      <c r="F10" s="29">
        <f>F11</f>
        <v>91</v>
      </c>
      <c r="G10" s="29"/>
      <c r="H10" s="29"/>
      <c r="I10" s="29"/>
      <c r="J10" s="29"/>
      <c r="K10" s="29"/>
      <c r="L10" s="29"/>
      <c r="M10" s="29"/>
      <c r="N10" s="29"/>
    </row>
    <row r="11" spans="1:14" s="30" customFormat="1" ht="78.75">
      <c r="A11" s="26"/>
      <c r="B11" s="44" t="s">
        <v>43</v>
      </c>
      <c r="C11" s="67" t="s">
        <v>69</v>
      </c>
      <c r="D11" s="68">
        <f>E11</f>
        <v>91</v>
      </c>
      <c r="E11" s="68">
        <f>F11</f>
        <v>91</v>
      </c>
      <c r="F11" s="68">
        <v>91</v>
      </c>
      <c r="G11" s="29"/>
      <c r="H11" s="29"/>
      <c r="I11" s="29"/>
      <c r="J11" s="29"/>
      <c r="K11" s="29"/>
      <c r="L11" s="29"/>
      <c r="M11" s="29"/>
      <c r="N11" s="29"/>
    </row>
    <row r="12" spans="1:14" s="30" customFormat="1" ht="14.25">
      <c r="A12" s="47">
        <v>700</v>
      </c>
      <c r="B12" s="48"/>
      <c r="C12" s="49" t="s">
        <v>40</v>
      </c>
      <c r="D12" s="29">
        <f>D13+D14+D15+D16</f>
        <v>314973</v>
      </c>
      <c r="E12" s="29">
        <f>E13+E14+E15+E16</f>
        <v>275973</v>
      </c>
      <c r="F12" s="29">
        <f>F13+F14+F15+F16</f>
        <v>275973</v>
      </c>
      <c r="G12" s="29"/>
      <c r="H12" s="69"/>
      <c r="I12" s="69"/>
      <c r="J12" s="29"/>
      <c r="K12" s="29">
        <f>K14</f>
        <v>39000</v>
      </c>
      <c r="L12" s="29">
        <f>L14</f>
        <v>39000</v>
      </c>
      <c r="M12" s="35"/>
      <c r="N12" s="35"/>
    </row>
    <row r="13" spans="1:14" s="30" customFormat="1" ht="78.75">
      <c r="A13" s="47"/>
      <c r="B13" s="48" t="s">
        <v>43</v>
      </c>
      <c r="C13" s="67" t="s">
        <v>69</v>
      </c>
      <c r="D13" s="68">
        <f>E13</f>
        <v>269000</v>
      </c>
      <c r="E13" s="68">
        <f>F13</f>
        <v>269000</v>
      </c>
      <c r="F13" s="68">
        <v>269000</v>
      </c>
      <c r="G13" s="29"/>
      <c r="H13" s="69"/>
      <c r="I13" s="69"/>
      <c r="J13" s="29"/>
      <c r="K13" s="68"/>
      <c r="L13" s="40"/>
      <c r="M13" s="38"/>
      <c r="N13" s="35"/>
    </row>
    <row r="14" spans="1:14" s="30" customFormat="1" ht="45">
      <c r="A14" s="47"/>
      <c r="B14" s="48" t="s">
        <v>48</v>
      </c>
      <c r="C14" s="67" t="s">
        <v>67</v>
      </c>
      <c r="D14" s="68">
        <f>E14+K14</f>
        <v>39000</v>
      </c>
      <c r="E14" s="68"/>
      <c r="F14" s="68"/>
      <c r="G14" s="29"/>
      <c r="H14" s="69"/>
      <c r="I14" s="69"/>
      <c r="J14" s="29"/>
      <c r="K14" s="68">
        <v>39000</v>
      </c>
      <c r="L14" s="38">
        <v>39000</v>
      </c>
      <c r="M14" s="38"/>
      <c r="N14" s="35"/>
    </row>
    <row r="15" spans="1:14" s="30" customFormat="1" ht="14.25">
      <c r="A15" s="47"/>
      <c r="B15" s="48" t="s">
        <v>21</v>
      </c>
      <c r="C15" s="67" t="s">
        <v>23</v>
      </c>
      <c r="D15" s="68">
        <f>E15+K15</f>
        <v>1452</v>
      </c>
      <c r="E15" s="68">
        <f>F15</f>
        <v>1452</v>
      </c>
      <c r="F15" s="68">
        <v>1452</v>
      </c>
      <c r="G15" s="29"/>
      <c r="H15" s="69"/>
      <c r="I15" s="69"/>
      <c r="J15" s="29"/>
      <c r="K15" s="68"/>
      <c r="L15" s="40"/>
      <c r="M15" s="38"/>
      <c r="N15" s="35"/>
    </row>
    <row r="16" spans="1:14" s="30" customFormat="1" ht="14.25">
      <c r="A16" s="47"/>
      <c r="B16" s="48" t="s">
        <v>20</v>
      </c>
      <c r="C16" s="67" t="s">
        <v>22</v>
      </c>
      <c r="D16" s="68">
        <f>E16+K16</f>
        <v>5521</v>
      </c>
      <c r="E16" s="68">
        <f>F16</f>
        <v>5521</v>
      </c>
      <c r="F16" s="68">
        <v>5521</v>
      </c>
      <c r="G16" s="29"/>
      <c r="H16" s="69"/>
      <c r="I16" s="69"/>
      <c r="J16" s="29"/>
      <c r="K16" s="68"/>
      <c r="L16" s="40"/>
      <c r="M16" s="38"/>
      <c r="N16" s="35"/>
    </row>
    <row r="17" spans="1:14" s="30" customFormat="1" ht="14.25">
      <c r="A17" s="47">
        <v>710</v>
      </c>
      <c r="B17" s="48"/>
      <c r="C17" s="49" t="s">
        <v>41</v>
      </c>
      <c r="D17" s="29">
        <f>D18</f>
        <v>7134</v>
      </c>
      <c r="E17" s="29">
        <f>E18</f>
        <v>7134</v>
      </c>
      <c r="F17" s="29">
        <f>F18</f>
        <v>7134</v>
      </c>
      <c r="G17" s="29"/>
      <c r="H17" s="69"/>
      <c r="I17" s="69"/>
      <c r="J17" s="29"/>
      <c r="K17" s="29"/>
      <c r="L17" s="37"/>
      <c r="M17" s="35"/>
      <c r="N17" s="35"/>
    </row>
    <row r="18" spans="1:14" s="30" customFormat="1" ht="14.25">
      <c r="A18" s="47"/>
      <c r="B18" s="48" t="s">
        <v>20</v>
      </c>
      <c r="C18" s="67" t="s">
        <v>22</v>
      </c>
      <c r="D18" s="68">
        <f>E18</f>
        <v>7134</v>
      </c>
      <c r="E18" s="68">
        <f>F18</f>
        <v>7134</v>
      </c>
      <c r="F18" s="68">
        <v>7134</v>
      </c>
      <c r="G18" s="29"/>
      <c r="H18" s="69"/>
      <c r="I18" s="69"/>
      <c r="J18" s="29"/>
      <c r="K18" s="29"/>
      <c r="L18" s="37"/>
      <c r="M18" s="35"/>
      <c r="N18" s="35"/>
    </row>
    <row r="19" spans="1:14" s="30" customFormat="1" ht="14.25">
      <c r="A19" s="47">
        <v>750</v>
      </c>
      <c r="B19" s="48"/>
      <c r="C19" s="49" t="s">
        <v>42</v>
      </c>
      <c r="D19" s="29">
        <f>E19</f>
        <v>28909</v>
      </c>
      <c r="E19" s="29">
        <f>F19+J19</f>
        <v>28909</v>
      </c>
      <c r="F19" s="29">
        <f>F20+F21+F22+F23</f>
        <v>16465</v>
      </c>
      <c r="G19" s="29"/>
      <c r="H19" s="69"/>
      <c r="I19" s="69"/>
      <c r="J19" s="29">
        <v>12444</v>
      </c>
      <c r="K19" s="29"/>
      <c r="L19" s="37"/>
      <c r="M19" s="35"/>
      <c r="N19" s="35"/>
    </row>
    <row r="20" spans="1:14" s="30" customFormat="1" ht="14.25">
      <c r="A20" s="47"/>
      <c r="B20" s="48" t="s">
        <v>36</v>
      </c>
      <c r="C20" s="70" t="s">
        <v>37</v>
      </c>
      <c r="D20" s="68">
        <f>E20</f>
        <v>7300</v>
      </c>
      <c r="E20" s="68">
        <f>F20</f>
        <v>7300</v>
      </c>
      <c r="F20" s="68">
        <v>7300</v>
      </c>
      <c r="G20" s="29"/>
      <c r="H20" s="69"/>
      <c r="I20" s="69"/>
      <c r="J20" s="29"/>
      <c r="K20" s="29"/>
      <c r="L20" s="37"/>
      <c r="M20" s="35"/>
      <c r="N20" s="35"/>
    </row>
    <row r="21" spans="1:14" s="30" customFormat="1" ht="78.75">
      <c r="A21" s="47"/>
      <c r="B21" s="48" t="s">
        <v>43</v>
      </c>
      <c r="C21" s="67" t="s">
        <v>69</v>
      </c>
      <c r="D21" s="68">
        <f>E21</f>
        <v>8000</v>
      </c>
      <c r="E21" s="68">
        <f>F21</f>
        <v>8000</v>
      </c>
      <c r="F21" s="68">
        <v>8000</v>
      </c>
      <c r="G21" s="29"/>
      <c r="H21" s="69"/>
      <c r="I21" s="69"/>
      <c r="J21" s="29"/>
      <c r="K21" s="29"/>
      <c r="L21" s="37"/>
      <c r="M21" s="35"/>
      <c r="N21" s="35"/>
    </row>
    <row r="22" spans="1:14" s="30" customFormat="1" ht="14.25">
      <c r="A22" s="47"/>
      <c r="B22" s="48" t="s">
        <v>20</v>
      </c>
      <c r="C22" s="70" t="s">
        <v>22</v>
      </c>
      <c r="D22" s="68">
        <f>E22</f>
        <v>1165</v>
      </c>
      <c r="E22" s="68">
        <f>F22</f>
        <v>1165</v>
      </c>
      <c r="F22" s="68">
        <v>1165</v>
      </c>
      <c r="G22" s="29"/>
      <c r="H22" s="69"/>
      <c r="I22" s="69"/>
      <c r="J22" s="29"/>
      <c r="K22" s="29"/>
      <c r="L22" s="37"/>
      <c r="M22" s="35"/>
      <c r="N22" s="35"/>
    </row>
    <row r="23" spans="1:14" s="30" customFormat="1" ht="78.75">
      <c r="A23" s="47"/>
      <c r="B23" s="51" t="s">
        <v>29</v>
      </c>
      <c r="C23" s="52" t="s">
        <v>28</v>
      </c>
      <c r="D23" s="68">
        <f>K23+J23</f>
        <v>12444</v>
      </c>
      <c r="E23" s="68">
        <f>J23</f>
        <v>12444</v>
      </c>
      <c r="F23" s="68"/>
      <c r="G23" s="29"/>
      <c r="H23" s="69"/>
      <c r="I23" s="69"/>
      <c r="J23" s="68">
        <v>12444</v>
      </c>
      <c r="K23" s="68"/>
      <c r="L23" s="40"/>
      <c r="M23" s="38"/>
      <c r="N23" s="38"/>
    </row>
    <row r="24" spans="1:14" s="30" customFormat="1" ht="21.75">
      <c r="A24" s="47">
        <v>754</v>
      </c>
      <c r="B24" s="48"/>
      <c r="C24" s="49" t="s">
        <v>70</v>
      </c>
      <c r="D24" s="71">
        <f>D25</f>
        <v>25000</v>
      </c>
      <c r="E24" s="71">
        <f>E25</f>
        <v>25000</v>
      </c>
      <c r="F24" s="71">
        <f>F25</f>
        <v>25000</v>
      </c>
      <c r="G24" s="29"/>
      <c r="H24" s="69"/>
      <c r="I24" s="69"/>
      <c r="J24" s="29"/>
      <c r="K24" s="29"/>
      <c r="L24" s="37"/>
      <c r="M24" s="35"/>
      <c r="N24" s="35"/>
    </row>
    <row r="25" spans="1:14" s="30" customFormat="1" ht="22.5">
      <c r="A25" s="47"/>
      <c r="B25" s="48" t="s">
        <v>38</v>
      </c>
      <c r="C25" s="72" t="s">
        <v>39</v>
      </c>
      <c r="D25" s="68">
        <f>E25</f>
        <v>25000</v>
      </c>
      <c r="E25" s="68">
        <f>F25</f>
        <v>25000</v>
      </c>
      <c r="F25" s="68">
        <v>25000</v>
      </c>
      <c r="G25" s="29"/>
      <c r="H25" s="69"/>
      <c r="I25" s="69"/>
      <c r="J25" s="29"/>
      <c r="K25" s="29"/>
      <c r="L25" s="37"/>
      <c r="M25" s="35"/>
      <c r="N25" s="35"/>
    </row>
    <row r="26" spans="1:14" s="30" customFormat="1" ht="53.25">
      <c r="A26" s="53">
        <v>756</v>
      </c>
      <c r="B26" s="27"/>
      <c r="C26" s="54" t="s">
        <v>34</v>
      </c>
      <c r="D26" s="29">
        <f aca="true" t="shared" si="0" ref="D26:E31">E26</f>
        <v>109416</v>
      </c>
      <c r="E26" s="73">
        <f t="shared" si="0"/>
        <v>109416</v>
      </c>
      <c r="F26" s="29">
        <f>SUM(F27:F30)</f>
        <v>109416</v>
      </c>
      <c r="G26" s="29"/>
      <c r="H26" s="69"/>
      <c r="I26" s="69"/>
      <c r="J26" s="29"/>
      <c r="K26" s="29"/>
      <c r="L26" s="37"/>
      <c r="M26" s="36"/>
      <c r="N26" s="35"/>
    </row>
    <row r="27" spans="1:14" s="30" customFormat="1" ht="14.25">
      <c r="A27" s="53"/>
      <c r="B27" s="44" t="s">
        <v>49</v>
      </c>
      <c r="C27" s="57" t="s">
        <v>51</v>
      </c>
      <c r="D27" s="68">
        <f t="shared" si="0"/>
        <v>10450</v>
      </c>
      <c r="E27" s="74">
        <f t="shared" si="0"/>
        <v>10450</v>
      </c>
      <c r="F27" s="68">
        <v>10450</v>
      </c>
      <c r="G27" s="29"/>
      <c r="H27" s="69"/>
      <c r="I27" s="69"/>
      <c r="J27" s="29"/>
      <c r="K27" s="29"/>
      <c r="L27" s="37"/>
      <c r="M27" s="36"/>
      <c r="N27" s="35"/>
    </row>
    <row r="28" spans="1:14" s="30" customFormat="1" ht="14.25">
      <c r="A28" s="53"/>
      <c r="B28" s="44" t="s">
        <v>50</v>
      </c>
      <c r="C28" s="57" t="s">
        <v>68</v>
      </c>
      <c r="D28" s="68">
        <f t="shared" si="0"/>
        <v>95445</v>
      </c>
      <c r="E28" s="74">
        <f t="shared" si="0"/>
        <v>95445</v>
      </c>
      <c r="F28" s="68">
        <v>95445</v>
      </c>
      <c r="G28" s="29"/>
      <c r="H28" s="69"/>
      <c r="I28" s="69"/>
      <c r="J28" s="29"/>
      <c r="K28" s="29"/>
      <c r="L28" s="37"/>
      <c r="M28" s="36"/>
      <c r="N28" s="35"/>
    </row>
    <row r="29" spans="1:14" s="30" customFormat="1" ht="22.5">
      <c r="A29" s="26"/>
      <c r="B29" s="44" t="s">
        <v>44</v>
      </c>
      <c r="C29" s="57" t="s">
        <v>45</v>
      </c>
      <c r="D29" s="68">
        <f t="shared" si="0"/>
        <v>2760</v>
      </c>
      <c r="E29" s="68">
        <f t="shared" si="0"/>
        <v>2760</v>
      </c>
      <c r="F29" s="68">
        <v>2760</v>
      </c>
      <c r="G29" s="29"/>
      <c r="H29" s="69"/>
      <c r="I29" s="69"/>
      <c r="J29" s="29"/>
      <c r="K29" s="29"/>
      <c r="L29" s="37"/>
      <c r="M29" s="36"/>
      <c r="N29" s="35"/>
    </row>
    <row r="30" spans="1:14" s="30" customFormat="1" ht="14.25">
      <c r="A30" s="26"/>
      <c r="B30" s="44" t="s">
        <v>20</v>
      </c>
      <c r="C30" s="57" t="s">
        <v>22</v>
      </c>
      <c r="D30" s="68">
        <f t="shared" si="0"/>
        <v>761</v>
      </c>
      <c r="E30" s="68">
        <f t="shared" si="0"/>
        <v>761</v>
      </c>
      <c r="F30" s="68">
        <v>761</v>
      </c>
      <c r="G30" s="29"/>
      <c r="H30" s="69"/>
      <c r="I30" s="69"/>
      <c r="J30" s="29"/>
      <c r="K30" s="29"/>
      <c r="L30" s="37"/>
      <c r="M30" s="36"/>
      <c r="N30" s="35"/>
    </row>
    <row r="31" spans="1:14" s="30" customFormat="1" ht="14.25">
      <c r="A31" s="59">
        <v>758</v>
      </c>
      <c r="B31" s="75"/>
      <c r="C31" s="58" t="s">
        <v>24</v>
      </c>
      <c r="D31" s="68">
        <f t="shared" si="0"/>
        <v>25096</v>
      </c>
      <c r="E31" s="29">
        <f>E32</f>
        <v>25096</v>
      </c>
      <c r="F31" s="29">
        <f>F32</f>
        <v>25096</v>
      </c>
      <c r="G31" s="29"/>
      <c r="H31" s="69"/>
      <c r="I31" s="69"/>
      <c r="J31" s="29"/>
      <c r="K31" s="29"/>
      <c r="L31" s="37"/>
      <c r="M31" s="36"/>
      <c r="N31" s="35"/>
    </row>
    <row r="32" spans="1:14" s="30" customFormat="1" ht="17.25" customHeight="1">
      <c r="A32" s="76"/>
      <c r="B32" s="51" t="s">
        <v>30</v>
      </c>
      <c r="C32" s="52" t="s">
        <v>31</v>
      </c>
      <c r="D32" s="68">
        <f>E32</f>
        <v>25096</v>
      </c>
      <c r="E32" s="68">
        <f>F32</f>
        <v>25096</v>
      </c>
      <c r="F32" s="68">
        <v>25096</v>
      </c>
      <c r="G32" s="29"/>
      <c r="H32" s="69"/>
      <c r="I32" s="69"/>
      <c r="J32" s="29"/>
      <c r="K32" s="29"/>
      <c r="L32" s="37"/>
      <c r="M32" s="36"/>
      <c r="N32" s="35"/>
    </row>
    <row r="33" spans="1:14" s="30" customFormat="1" ht="14.25">
      <c r="A33" s="59">
        <v>801</v>
      </c>
      <c r="B33" s="77"/>
      <c r="C33" s="61" t="s">
        <v>26</v>
      </c>
      <c r="D33" s="29">
        <f>SUM(D34:D34)</f>
        <v>39800</v>
      </c>
      <c r="E33" s="29">
        <f>E34</f>
        <v>39800</v>
      </c>
      <c r="F33" s="29">
        <f>F34</f>
        <v>39800</v>
      </c>
      <c r="G33" s="29"/>
      <c r="H33" s="69"/>
      <c r="I33" s="69"/>
      <c r="J33" s="29"/>
      <c r="K33" s="29"/>
      <c r="L33" s="37"/>
      <c r="M33" s="36"/>
      <c r="N33" s="35"/>
    </row>
    <row r="34" spans="1:14" s="30" customFormat="1" ht="14.25">
      <c r="A34" s="76"/>
      <c r="B34" s="51" t="s">
        <v>20</v>
      </c>
      <c r="C34" s="70" t="s">
        <v>22</v>
      </c>
      <c r="D34" s="68">
        <f>E34</f>
        <v>39800</v>
      </c>
      <c r="E34" s="68">
        <f>F34</f>
        <v>39800</v>
      </c>
      <c r="F34" s="68">
        <v>39800</v>
      </c>
      <c r="G34" s="29"/>
      <c r="H34" s="69"/>
      <c r="I34" s="69"/>
      <c r="J34" s="68"/>
      <c r="K34" s="29"/>
      <c r="L34" s="37"/>
      <c r="M34" s="36"/>
      <c r="N34" s="35"/>
    </row>
    <row r="35" spans="1:14" s="30" customFormat="1" ht="14.25">
      <c r="A35" s="59">
        <v>852</v>
      </c>
      <c r="B35" s="77"/>
      <c r="C35" s="61" t="s">
        <v>52</v>
      </c>
      <c r="D35" s="29">
        <f>SUM(D36:D37)</f>
        <v>5298</v>
      </c>
      <c r="E35" s="29">
        <f>SUM(E36:E37)</f>
        <v>5298</v>
      </c>
      <c r="F35" s="29">
        <f>F36+F37</f>
        <v>5298</v>
      </c>
      <c r="G35" s="29"/>
      <c r="H35" s="69"/>
      <c r="I35" s="69"/>
      <c r="J35" s="29"/>
      <c r="K35" s="29"/>
      <c r="L35" s="37"/>
      <c r="M35" s="36"/>
      <c r="N35" s="35"/>
    </row>
    <row r="36" spans="1:14" s="30" customFormat="1" ht="14.25">
      <c r="A36" s="76"/>
      <c r="B36" s="51" t="s">
        <v>32</v>
      </c>
      <c r="C36" s="70" t="s">
        <v>33</v>
      </c>
      <c r="D36" s="68">
        <f>E36</f>
        <v>5000</v>
      </c>
      <c r="E36" s="68">
        <f>F36</f>
        <v>5000</v>
      </c>
      <c r="F36" s="68">
        <v>5000</v>
      </c>
      <c r="G36" s="29"/>
      <c r="H36" s="69"/>
      <c r="I36" s="69"/>
      <c r="J36" s="68"/>
      <c r="K36" s="29"/>
      <c r="L36" s="37"/>
      <c r="M36" s="36"/>
      <c r="N36" s="35"/>
    </row>
    <row r="37" spans="1:14" s="30" customFormat="1" ht="14.25">
      <c r="A37" s="76"/>
      <c r="B37" s="51" t="s">
        <v>20</v>
      </c>
      <c r="C37" s="70" t="s">
        <v>22</v>
      </c>
      <c r="D37" s="68">
        <f>E37</f>
        <v>298</v>
      </c>
      <c r="E37" s="68">
        <f>F37</f>
        <v>298</v>
      </c>
      <c r="F37" s="68">
        <v>298</v>
      </c>
      <c r="G37" s="29"/>
      <c r="H37" s="69"/>
      <c r="I37" s="69"/>
      <c r="J37" s="68"/>
      <c r="K37" s="29"/>
      <c r="L37" s="37"/>
      <c r="M37" s="36"/>
      <c r="N37" s="35"/>
    </row>
    <row r="38" spans="1:14" s="30" customFormat="1" ht="21">
      <c r="A38" s="59">
        <v>900</v>
      </c>
      <c r="B38" s="60"/>
      <c r="C38" s="61" t="s">
        <v>35</v>
      </c>
      <c r="D38" s="62">
        <f>SUM(D39:D40)</f>
        <v>4946</v>
      </c>
      <c r="E38" s="62">
        <f>SUM(E39:E40)</f>
        <v>4946</v>
      </c>
      <c r="F38" s="62">
        <f>SUM(F39:F40)</f>
        <v>4946</v>
      </c>
      <c r="G38" s="63"/>
      <c r="H38" s="64"/>
      <c r="I38" s="64"/>
      <c r="J38" s="64"/>
      <c r="K38" s="64"/>
      <c r="L38" s="65"/>
      <c r="M38" s="65"/>
      <c r="N38" s="65"/>
    </row>
    <row r="39" spans="1:14" s="30" customFormat="1" ht="33.75">
      <c r="A39" s="59"/>
      <c r="B39" s="51" t="s">
        <v>54</v>
      </c>
      <c r="C39" s="52" t="s">
        <v>53</v>
      </c>
      <c r="D39" s="66">
        <f>E39</f>
        <v>4775</v>
      </c>
      <c r="E39" s="66">
        <f>F39</f>
        <v>4775</v>
      </c>
      <c r="F39" s="66">
        <v>4775</v>
      </c>
      <c r="G39" s="63"/>
      <c r="H39" s="64"/>
      <c r="I39" s="64"/>
      <c r="J39" s="64"/>
      <c r="K39" s="64"/>
      <c r="L39" s="65"/>
      <c r="M39" s="65"/>
      <c r="N39" s="65"/>
    </row>
    <row r="40" spans="1:14" s="30" customFormat="1" ht="14.25">
      <c r="A40" s="76"/>
      <c r="B40" s="51" t="s">
        <v>21</v>
      </c>
      <c r="C40" s="52" t="s">
        <v>23</v>
      </c>
      <c r="D40" s="66">
        <f>E40</f>
        <v>171</v>
      </c>
      <c r="E40" s="64">
        <f>F40</f>
        <v>171</v>
      </c>
      <c r="F40" s="64">
        <v>171</v>
      </c>
      <c r="G40" s="64"/>
      <c r="H40" s="64"/>
      <c r="I40" s="64"/>
      <c r="J40" s="64"/>
      <c r="K40" s="64"/>
      <c r="L40" s="65"/>
      <c r="M40" s="65"/>
      <c r="N40" s="65"/>
    </row>
    <row r="41" spans="1:14" s="30" customFormat="1" ht="21">
      <c r="A41" s="59">
        <v>921</v>
      </c>
      <c r="B41" s="60"/>
      <c r="C41" s="61" t="s">
        <v>71</v>
      </c>
      <c r="D41" s="62">
        <f>D42</f>
        <v>746617.88</v>
      </c>
      <c r="E41" s="62"/>
      <c r="F41" s="62"/>
      <c r="G41" s="63"/>
      <c r="H41" s="64"/>
      <c r="I41" s="64"/>
      <c r="J41" s="64"/>
      <c r="K41" s="63">
        <f>N41</f>
        <v>746617.88</v>
      </c>
      <c r="L41" s="78"/>
      <c r="M41" s="78"/>
      <c r="N41" s="63">
        <f>N42</f>
        <v>746617.88</v>
      </c>
    </row>
    <row r="42" spans="1:14" s="30" customFormat="1" ht="78.75">
      <c r="A42" s="76"/>
      <c r="B42" s="51" t="s">
        <v>27</v>
      </c>
      <c r="C42" s="52" t="s">
        <v>28</v>
      </c>
      <c r="D42" s="66">
        <f>K42</f>
        <v>746617.88</v>
      </c>
      <c r="E42" s="64"/>
      <c r="F42" s="64"/>
      <c r="G42" s="64"/>
      <c r="H42" s="64"/>
      <c r="I42" s="64"/>
      <c r="J42" s="64"/>
      <c r="K42" s="64">
        <f>N42</f>
        <v>746617.88</v>
      </c>
      <c r="L42" s="65"/>
      <c r="M42" s="65"/>
      <c r="N42" s="79">
        <v>746617.88</v>
      </c>
    </row>
    <row r="43" spans="1:14" s="30" customFormat="1" ht="14.25">
      <c r="A43" s="59">
        <v>926</v>
      </c>
      <c r="B43" s="75"/>
      <c r="C43" s="58" t="s">
        <v>25</v>
      </c>
      <c r="D43" s="29">
        <f>D45+D44</f>
        <v>301206</v>
      </c>
      <c r="E43" s="29">
        <f>E45+E44</f>
        <v>301206</v>
      </c>
      <c r="F43" s="29">
        <f>F45+F44</f>
        <v>301206</v>
      </c>
      <c r="G43" s="29"/>
      <c r="H43" s="69"/>
      <c r="I43" s="69"/>
      <c r="J43" s="29"/>
      <c r="K43" s="29"/>
      <c r="L43" s="37"/>
      <c r="M43" s="36"/>
      <c r="N43" s="35"/>
    </row>
    <row r="44" spans="1:14" s="30" customFormat="1" ht="22.5">
      <c r="A44" s="59"/>
      <c r="B44" s="51" t="s">
        <v>38</v>
      </c>
      <c r="C44" s="52" t="s">
        <v>72</v>
      </c>
      <c r="D44" s="68">
        <f>E44</f>
        <v>145030</v>
      </c>
      <c r="E44" s="68">
        <f>F44</f>
        <v>145030</v>
      </c>
      <c r="F44" s="68">
        <v>145030</v>
      </c>
      <c r="G44" s="29"/>
      <c r="H44" s="69"/>
      <c r="I44" s="69"/>
      <c r="J44" s="29"/>
      <c r="K44" s="29"/>
      <c r="L44" s="37"/>
      <c r="M44" s="36"/>
      <c r="N44" s="35"/>
    </row>
    <row r="45" spans="1:14" s="30" customFormat="1" ht="33.75">
      <c r="A45" s="59"/>
      <c r="B45" s="51" t="s">
        <v>54</v>
      </c>
      <c r="C45" s="72" t="s">
        <v>53</v>
      </c>
      <c r="D45" s="68">
        <f>E45</f>
        <v>156176</v>
      </c>
      <c r="E45" s="68">
        <f>F45</f>
        <v>156176</v>
      </c>
      <c r="F45" s="68">
        <v>156176</v>
      </c>
      <c r="G45" s="29"/>
      <c r="H45" s="69"/>
      <c r="I45" s="69"/>
      <c r="J45" s="29"/>
      <c r="K45" s="29"/>
      <c r="L45" s="37"/>
      <c r="M45" s="36"/>
      <c r="N45" s="35"/>
    </row>
    <row r="47" spans="1:14" ht="14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20"/>
    </row>
    <row r="48" spans="1:14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1"/>
      <c r="N48" s="21"/>
    </row>
    <row r="49" spans="1:14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1"/>
      <c r="N49" s="21"/>
    </row>
    <row r="50" spans="1:14" ht="14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</row>
    <row r="51" spans="1:14" ht="69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1"/>
      <c r="N51" s="21"/>
    </row>
    <row r="52" spans="13:14" ht="23.25" customHeight="1">
      <c r="M52" s="18"/>
      <c r="N52" s="18"/>
    </row>
    <row r="53" spans="13:14" ht="23.25" customHeight="1">
      <c r="M53" s="1"/>
      <c r="N53" s="1"/>
    </row>
    <row r="54" spans="13:14" ht="16.5" customHeight="1">
      <c r="M54" s="1"/>
      <c r="N54" s="1"/>
    </row>
    <row r="55" spans="13:14" ht="70.5" customHeight="1">
      <c r="M55" s="1"/>
      <c r="N55" s="1"/>
    </row>
    <row r="56" spans="13:14" ht="44.25" customHeight="1">
      <c r="M56" s="1"/>
      <c r="N56" s="1"/>
    </row>
    <row r="57" spans="13:14" ht="24.75" customHeight="1">
      <c r="M57" s="1"/>
      <c r="N57" s="1"/>
    </row>
    <row r="58" spans="13:14" ht="25.5" customHeight="1">
      <c r="M58" s="1"/>
      <c r="N58" s="1"/>
    </row>
    <row r="59" spans="13:14" ht="18" customHeight="1">
      <c r="M59" s="1"/>
      <c r="N59" s="1"/>
    </row>
    <row r="60" spans="13:14" ht="18" customHeight="1">
      <c r="M60" s="1"/>
      <c r="N60" s="1"/>
    </row>
    <row r="61" spans="13:14" ht="18" customHeight="1">
      <c r="M61" s="1"/>
      <c r="N61" s="1"/>
    </row>
    <row r="62" spans="13:14" ht="18" customHeight="1">
      <c r="M62" s="1"/>
      <c r="N62" s="1"/>
    </row>
    <row r="63" spans="13:14" ht="41.25" customHeight="1">
      <c r="M63" s="1"/>
      <c r="N63" s="1"/>
    </row>
    <row r="64" spans="13:14" ht="18" customHeight="1">
      <c r="M64" s="1"/>
      <c r="N64" s="1"/>
    </row>
    <row r="65" spans="13:14" ht="18" customHeight="1">
      <c r="M65" s="1"/>
      <c r="N65" s="1"/>
    </row>
    <row r="66" spans="13:14" ht="18" customHeight="1">
      <c r="M66" s="1"/>
      <c r="N66" s="1"/>
    </row>
    <row r="67" spans="13:14" ht="16.5" customHeight="1">
      <c r="M67" s="1"/>
      <c r="N67" s="1"/>
    </row>
    <row r="68" spans="13:14" ht="45" customHeight="1">
      <c r="M68" s="5"/>
      <c r="N68" s="5"/>
    </row>
    <row r="69" spans="13:14" ht="21.75" customHeight="1">
      <c r="M69" s="1"/>
      <c r="N69" s="1"/>
    </row>
    <row r="70" spans="13:14" ht="21" customHeight="1">
      <c r="M70" s="1"/>
      <c r="N70" s="1"/>
    </row>
    <row r="71" spans="13:14" ht="32.25" customHeight="1">
      <c r="M71" s="5"/>
      <c r="N71" s="5">
        <f>SUM(N72:N78)</f>
        <v>1800</v>
      </c>
    </row>
    <row r="72" spans="13:14" ht="22.5" customHeight="1">
      <c r="M72" s="1"/>
      <c r="N72" s="1"/>
    </row>
    <row r="73" spans="13:14" ht="14.25">
      <c r="M73" s="1"/>
      <c r="N73" s="1"/>
    </row>
    <row r="74" spans="13:14" ht="14.25">
      <c r="M74" s="1"/>
      <c r="N74" s="1"/>
    </row>
    <row r="75" spans="13:14" ht="14.25">
      <c r="M75" s="1"/>
      <c r="N75" s="1"/>
    </row>
    <row r="76" spans="13:14" ht="14.25">
      <c r="M76" s="1"/>
      <c r="N76" s="1"/>
    </row>
    <row r="77" spans="13:14" ht="14.25">
      <c r="M77" s="1"/>
      <c r="N77" s="1">
        <v>1530</v>
      </c>
    </row>
    <row r="78" spans="13:14" ht="14.25">
      <c r="M78" s="1"/>
      <c r="N78" s="1">
        <v>270</v>
      </c>
    </row>
    <row r="79" spans="13:14" ht="14.25">
      <c r="M79" s="8"/>
      <c r="N79" s="8"/>
    </row>
    <row r="80" spans="13:14" ht="14.25">
      <c r="M80" s="1"/>
      <c r="N80" s="1"/>
    </row>
    <row r="81" spans="13:14" ht="14.25">
      <c r="M81" s="4"/>
      <c r="N81" s="4"/>
    </row>
    <row r="82" spans="13:14" ht="14.25">
      <c r="M82" s="1"/>
      <c r="N82" s="1"/>
    </row>
    <row r="83" spans="13:14" ht="14.25">
      <c r="M83" s="1"/>
      <c r="N83" s="1"/>
    </row>
    <row r="84" spans="13:14" ht="14.25">
      <c r="M84" s="1"/>
      <c r="N84" s="1"/>
    </row>
    <row r="85" spans="13:14" ht="14.25">
      <c r="M85" s="1"/>
      <c r="N85" s="1"/>
    </row>
    <row r="86" spans="13:14" ht="14.25">
      <c r="M86" s="1"/>
      <c r="N86" s="1"/>
    </row>
    <row r="87" spans="13:14" ht="14.25">
      <c r="M87" s="1"/>
      <c r="N87" s="1"/>
    </row>
    <row r="88" spans="13:14" ht="14.25">
      <c r="M88" s="5"/>
      <c r="N88" s="5"/>
    </row>
    <row r="89" spans="13:14" ht="14.25">
      <c r="M89" s="1"/>
      <c r="N89" s="1"/>
    </row>
    <row r="90" spans="13:14" ht="14.25">
      <c r="M90" s="1"/>
      <c r="N90" s="1"/>
    </row>
    <row r="91" spans="13:14" ht="14.25">
      <c r="M91" s="5"/>
      <c r="N91" s="5"/>
    </row>
    <row r="92" spans="13:14" ht="14.25">
      <c r="M92" s="1"/>
      <c r="N92" s="1"/>
    </row>
    <row r="93" spans="13:14" ht="14.25">
      <c r="M93" s="13"/>
      <c r="N93" s="13">
        <v>7105609.84</v>
      </c>
    </row>
    <row r="94" spans="13:14" ht="14.25">
      <c r="M94" s="12"/>
      <c r="N94" s="12">
        <f>N93</f>
        <v>7105609.84</v>
      </c>
    </row>
    <row r="98" ht="21" customHeight="1"/>
  </sheetData>
  <sheetProtection/>
  <mergeCells count="13">
    <mergeCell ref="L6:N6"/>
    <mergeCell ref="D2:K2"/>
    <mergeCell ref="D4:D7"/>
    <mergeCell ref="E4:N4"/>
    <mergeCell ref="E5:J5"/>
    <mergeCell ref="K5:N5"/>
    <mergeCell ref="E6:E7"/>
    <mergeCell ref="F6:J6"/>
    <mergeCell ref="K6:K7"/>
    <mergeCell ref="A1:C1"/>
    <mergeCell ref="C4:C7"/>
    <mergeCell ref="B4:B7"/>
    <mergeCell ref="A4:A7"/>
  </mergeCells>
  <printOptions/>
  <pageMargins left="0.7" right="0.7" top="0.75" bottom="0.75" header="0.3" footer="0.3"/>
  <pageSetup horizontalDpi="600" verticalDpi="600" orientation="landscape" pageOrder="overThenDown" paperSize="9" scale="74" r:id="rId1"/>
  <headerFooter alignWithMargins="0">
    <oddFooter>&amp;L
</oddFooter>
  </headerFooter>
  <rowBreaks count="2" manualBreakCount="2">
    <brk id="22" max="13" man="1"/>
    <brk id="32" max="13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SheetLayoutView="100" zoomScalePageLayoutView="0" workbookViewId="0" topLeftCell="A1">
      <selection activeCell="C30" sqref="C30"/>
    </sheetView>
  </sheetViews>
  <sheetFormatPr defaultColWidth="11.59765625" defaultRowHeight="14.25"/>
  <cols>
    <col min="1" max="1" width="3.8984375" style="0" customWidth="1"/>
    <col min="2" max="2" width="4.8984375" style="0" customWidth="1"/>
    <col min="3" max="3" width="22.3984375" style="0" customWidth="1"/>
    <col min="4" max="4" width="10.5" style="0" customWidth="1"/>
    <col min="5" max="5" width="9.59765625" style="0" customWidth="1"/>
    <col min="6" max="6" width="10.5" style="0" customWidth="1"/>
    <col min="7" max="7" width="7.8984375" style="0" customWidth="1"/>
    <col min="8" max="8" width="5.5" style="0" customWidth="1"/>
    <col min="9" max="9" width="6" style="0" customWidth="1"/>
    <col min="10" max="10" width="8.69921875" style="0" customWidth="1"/>
    <col min="11" max="11" width="10" style="0" customWidth="1"/>
    <col min="12" max="12" width="8.8984375" style="0" customWidth="1"/>
    <col min="13" max="13" width="9" style="0" customWidth="1"/>
    <col min="14" max="14" width="11.09765625" style="0" customWidth="1"/>
  </cols>
  <sheetData>
    <row r="1" spans="1:14" ht="14.25">
      <c r="A1" s="81" t="s">
        <v>19</v>
      </c>
      <c r="B1" s="81"/>
      <c r="C1" s="81"/>
      <c r="D1" s="16"/>
      <c r="E1" s="16"/>
      <c r="F1" s="16"/>
      <c r="G1" s="16"/>
      <c r="H1" s="16"/>
      <c r="I1" s="16"/>
      <c r="J1" s="16"/>
      <c r="K1" s="16"/>
      <c r="L1" s="16"/>
      <c r="M1" s="16" t="s">
        <v>15</v>
      </c>
      <c r="N1" s="17"/>
    </row>
    <row r="2" spans="1:14" ht="16.5">
      <c r="A2" s="16"/>
      <c r="B2" s="16"/>
      <c r="C2" s="16"/>
      <c r="D2" s="88" t="s">
        <v>17</v>
      </c>
      <c r="E2" s="88"/>
      <c r="F2" s="88"/>
      <c r="G2" s="88"/>
      <c r="H2" s="88"/>
      <c r="I2" s="88"/>
      <c r="J2" s="88"/>
      <c r="K2" s="88"/>
      <c r="L2" s="16"/>
      <c r="M2" s="16"/>
      <c r="N2" s="17"/>
    </row>
    <row r="3" spans="1:14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customHeight="1">
      <c r="A4" s="82" t="s">
        <v>0</v>
      </c>
      <c r="B4" s="82" t="s">
        <v>12</v>
      </c>
      <c r="C4" s="82" t="s">
        <v>1</v>
      </c>
      <c r="D4" s="89" t="s">
        <v>13</v>
      </c>
      <c r="E4" s="85" t="s">
        <v>3</v>
      </c>
      <c r="F4" s="86"/>
      <c r="G4" s="86"/>
      <c r="H4" s="86"/>
      <c r="I4" s="86"/>
      <c r="J4" s="86"/>
      <c r="K4" s="86"/>
      <c r="L4" s="86"/>
      <c r="M4" s="86"/>
      <c r="N4" s="87"/>
    </row>
    <row r="5" spans="1:14" ht="14.25">
      <c r="A5" s="83"/>
      <c r="B5" s="83"/>
      <c r="C5" s="83"/>
      <c r="D5" s="90"/>
      <c r="E5" s="85" t="s">
        <v>5</v>
      </c>
      <c r="F5" s="86"/>
      <c r="G5" s="86"/>
      <c r="H5" s="86"/>
      <c r="I5" s="86"/>
      <c r="J5" s="87"/>
      <c r="K5" s="85" t="s">
        <v>7</v>
      </c>
      <c r="L5" s="86"/>
      <c r="M5" s="86"/>
      <c r="N5" s="87"/>
    </row>
    <row r="6" spans="1:14" ht="14.25">
      <c r="A6" s="83"/>
      <c r="B6" s="83"/>
      <c r="C6" s="83"/>
      <c r="D6" s="90"/>
      <c r="E6" s="82" t="s">
        <v>4</v>
      </c>
      <c r="F6" s="85" t="s">
        <v>3</v>
      </c>
      <c r="G6" s="86"/>
      <c r="H6" s="86"/>
      <c r="I6" s="86"/>
      <c r="J6" s="87"/>
      <c r="K6" s="82" t="s">
        <v>4</v>
      </c>
      <c r="L6" s="85" t="s">
        <v>2</v>
      </c>
      <c r="M6" s="86"/>
      <c r="N6" s="87"/>
    </row>
    <row r="7" spans="1:14" ht="156.75" customHeight="1">
      <c r="A7" s="84"/>
      <c r="B7" s="84"/>
      <c r="C7" s="84"/>
      <c r="D7" s="91"/>
      <c r="E7" s="84"/>
      <c r="F7" s="7" t="s">
        <v>6</v>
      </c>
      <c r="G7" s="15" t="s">
        <v>9</v>
      </c>
      <c r="H7" s="15" t="s">
        <v>10</v>
      </c>
      <c r="I7" s="15" t="s">
        <v>11</v>
      </c>
      <c r="J7" s="15" t="s">
        <v>16</v>
      </c>
      <c r="K7" s="84"/>
      <c r="L7" s="15" t="s">
        <v>8</v>
      </c>
      <c r="M7" s="15" t="s">
        <v>14</v>
      </c>
      <c r="N7" s="15" t="s">
        <v>16</v>
      </c>
    </row>
    <row r="8" spans="1:14" ht="14.25">
      <c r="A8" s="3">
        <v>1</v>
      </c>
      <c r="B8" s="2">
        <v>2</v>
      </c>
      <c r="C8" s="3">
        <v>3</v>
      </c>
      <c r="D8" s="2">
        <v>4</v>
      </c>
      <c r="E8" s="3">
        <v>5</v>
      </c>
      <c r="F8" s="2">
        <v>6</v>
      </c>
      <c r="G8" s="3">
        <v>7</v>
      </c>
      <c r="H8" s="2">
        <v>8</v>
      </c>
      <c r="I8" s="3">
        <v>9</v>
      </c>
      <c r="J8" s="2">
        <v>10</v>
      </c>
      <c r="K8" s="3">
        <v>11</v>
      </c>
      <c r="L8" s="2">
        <v>12</v>
      </c>
      <c r="M8" s="3">
        <v>13</v>
      </c>
      <c r="N8" s="2">
        <v>14</v>
      </c>
    </row>
    <row r="9" spans="1:14" ht="14.25">
      <c r="A9" s="3"/>
      <c r="B9" s="6"/>
      <c r="C9" s="10" t="s">
        <v>4</v>
      </c>
      <c r="D9" s="14">
        <f aca="true" t="shared" si="0" ref="D9:D14">E9+K9</f>
        <v>1646346</v>
      </c>
      <c r="E9" s="14">
        <f>F9+J9</f>
        <v>406530</v>
      </c>
      <c r="F9" s="14">
        <f>F10+F15+F19+F25+F27+F29</f>
        <v>406530</v>
      </c>
      <c r="G9" s="11"/>
      <c r="H9" s="9"/>
      <c r="I9" s="9"/>
      <c r="J9" s="14"/>
      <c r="K9" s="14">
        <f>L9+N9</f>
        <v>1239816</v>
      </c>
      <c r="L9" s="43">
        <f>L10</f>
        <v>1227372</v>
      </c>
      <c r="M9" s="11"/>
      <c r="N9" s="14">
        <f>N15</f>
        <v>12444</v>
      </c>
    </row>
    <row r="10" spans="1:14" s="30" customFormat="1" ht="14.25">
      <c r="A10" s="32">
        <v>700</v>
      </c>
      <c r="B10" s="33"/>
      <c r="C10" s="34" t="s">
        <v>40</v>
      </c>
      <c r="D10" s="35">
        <f t="shared" si="0"/>
        <v>1412472</v>
      </c>
      <c r="E10" s="35">
        <f>E11+E12+E13+E14</f>
        <v>185100</v>
      </c>
      <c r="F10" s="35">
        <f>F11+F12+F13+F14</f>
        <v>185100</v>
      </c>
      <c r="G10" s="36"/>
      <c r="H10" s="37"/>
      <c r="I10" s="37"/>
      <c r="J10" s="36"/>
      <c r="K10" s="35">
        <f>K13</f>
        <v>1227372</v>
      </c>
      <c r="L10" s="42">
        <f>L13</f>
        <v>1227372</v>
      </c>
      <c r="M10" s="36"/>
      <c r="N10" s="35"/>
    </row>
    <row r="11" spans="1:14" s="30" customFormat="1" ht="33.75">
      <c r="A11" s="32"/>
      <c r="B11" s="44" t="s">
        <v>55</v>
      </c>
      <c r="C11" s="45" t="s">
        <v>73</v>
      </c>
      <c r="D11" s="38">
        <f t="shared" si="0"/>
        <v>65900</v>
      </c>
      <c r="E11" s="38">
        <f>F11</f>
        <v>65900</v>
      </c>
      <c r="F11" s="38">
        <v>65900</v>
      </c>
      <c r="G11" s="39"/>
      <c r="H11" s="40"/>
      <c r="I11" s="40"/>
      <c r="J11" s="39"/>
      <c r="K11" s="38"/>
      <c r="L11" s="40"/>
      <c r="M11" s="36"/>
      <c r="N11" s="35"/>
    </row>
    <row r="12" spans="1:14" s="30" customFormat="1" ht="14.25">
      <c r="A12" s="32"/>
      <c r="B12" s="44" t="s">
        <v>36</v>
      </c>
      <c r="C12" s="45" t="s">
        <v>37</v>
      </c>
      <c r="D12" s="38">
        <f t="shared" si="0"/>
        <v>105200</v>
      </c>
      <c r="E12" s="38">
        <f>F12</f>
        <v>105200</v>
      </c>
      <c r="F12" s="38">
        <v>105200</v>
      </c>
      <c r="G12" s="39"/>
      <c r="H12" s="40"/>
      <c r="I12" s="40"/>
      <c r="J12" s="39"/>
      <c r="K12" s="38"/>
      <c r="L12" s="40"/>
      <c r="M12" s="36"/>
      <c r="N12" s="35"/>
    </row>
    <row r="13" spans="1:14" s="30" customFormat="1" ht="45">
      <c r="A13" s="32"/>
      <c r="B13" s="44" t="s">
        <v>56</v>
      </c>
      <c r="C13" s="45" t="s">
        <v>57</v>
      </c>
      <c r="D13" s="38">
        <f t="shared" si="0"/>
        <v>1227372</v>
      </c>
      <c r="E13" s="38"/>
      <c r="F13" s="38"/>
      <c r="G13" s="39"/>
      <c r="H13" s="40"/>
      <c r="I13" s="40"/>
      <c r="J13" s="39"/>
      <c r="K13" s="38">
        <v>1227372</v>
      </c>
      <c r="L13" s="38">
        <v>1227372</v>
      </c>
      <c r="M13" s="36"/>
      <c r="N13" s="35"/>
    </row>
    <row r="14" spans="1:14" s="30" customFormat="1" ht="22.5">
      <c r="A14" s="32"/>
      <c r="B14" s="44" t="s">
        <v>44</v>
      </c>
      <c r="C14" s="46" t="s">
        <v>45</v>
      </c>
      <c r="D14" s="38">
        <f t="shared" si="0"/>
        <v>14000</v>
      </c>
      <c r="E14" s="38">
        <f>F14</f>
        <v>14000</v>
      </c>
      <c r="F14" s="38">
        <v>14000</v>
      </c>
      <c r="G14" s="36"/>
      <c r="H14" s="37"/>
      <c r="I14" s="37"/>
      <c r="J14" s="36"/>
      <c r="K14" s="35"/>
      <c r="L14" s="37"/>
      <c r="M14" s="36"/>
      <c r="N14" s="35"/>
    </row>
    <row r="15" spans="1:14" s="30" customFormat="1" ht="14.25">
      <c r="A15" s="47">
        <v>750</v>
      </c>
      <c r="B15" s="48"/>
      <c r="C15" s="49" t="s">
        <v>42</v>
      </c>
      <c r="D15" s="35">
        <f>D16+D17+D18</f>
        <v>24279</v>
      </c>
      <c r="E15" s="35">
        <f>E16+E17</f>
        <v>11835</v>
      </c>
      <c r="F15" s="35">
        <f>F16+F17</f>
        <v>11835</v>
      </c>
      <c r="G15" s="36"/>
      <c r="H15" s="37"/>
      <c r="I15" s="37"/>
      <c r="J15" s="36"/>
      <c r="K15" s="35">
        <f>K18</f>
        <v>12444</v>
      </c>
      <c r="L15" s="37"/>
      <c r="M15" s="36"/>
      <c r="N15" s="35">
        <f>N18</f>
        <v>12444</v>
      </c>
    </row>
    <row r="16" spans="1:14" s="30" customFormat="1" ht="14.25">
      <c r="A16" s="32"/>
      <c r="B16" s="44" t="s">
        <v>58</v>
      </c>
      <c r="C16" s="50" t="s">
        <v>59</v>
      </c>
      <c r="D16" s="38">
        <f>E16</f>
        <v>11800</v>
      </c>
      <c r="E16" s="38">
        <f>F16</f>
        <v>11800</v>
      </c>
      <c r="F16" s="38">
        <v>11800</v>
      </c>
      <c r="G16" s="36"/>
      <c r="H16" s="37"/>
      <c r="I16" s="37"/>
      <c r="J16" s="36"/>
      <c r="K16" s="35"/>
      <c r="L16" s="37"/>
      <c r="M16" s="36"/>
      <c r="N16" s="35"/>
    </row>
    <row r="17" spans="1:14" s="30" customFormat="1" ht="56.25">
      <c r="A17" s="32"/>
      <c r="B17" s="44" t="s">
        <v>60</v>
      </c>
      <c r="C17" s="80" t="s">
        <v>74</v>
      </c>
      <c r="D17" s="38">
        <f>E17</f>
        <v>35</v>
      </c>
      <c r="E17" s="38">
        <f>F17</f>
        <v>35</v>
      </c>
      <c r="F17" s="38">
        <v>35</v>
      </c>
      <c r="G17" s="36"/>
      <c r="H17" s="37"/>
      <c r="I17" s="37"/>
      <c r="J17" s="36"/>
      <c r="K17" s="35"/>
      <c r="L17" s="37"/>
      <c r="M17" s="36"/>
      <c r="N17" s="35"/>
    </row>
    <row r="18" spans="1:14" s="30" customFormat="1" ht="78.75">
      <c r="A18" s="32"/>
      <c r="B18" s="51" t="s">
        <v>27</v>
      </c>
      <c r="C18" s="52" t="s">
        <v>28</v>
      </c>
      <c r="D18" s="38">
        <f>K18</f>
        <v>12444</v>
      </c>
      <c r="E18" s="38"/>
      <c r="F18" s="38"/>
      <c r="G18" s="36"/>
      <c r="H18" s="37"/>
      <c r="I18" s="37"/>
      <c r="J18" s="36"/>
      <c r="K18" s="38">
        <v>12444</v>
      </c>
      <c r="L18" s="40"/>
      <c r="M18" s="39"/>
      <c r="N18" s="38">
        <v>12444</v>
      </c>
    </row>
    <row r="19" spans="1:14" s="30" customFormat="1" ht="53.25">
      <c r="A19" s="53">
        <v>756</v>
      </c>
      <c r="B19" s="27"/>
      <c r="C19" s="54" t="s">
        <v>34</v>
      </c>
      <c r="D19" s="35">
        <f aca="true" t="shared" si="1" ref="D19:E21">E19</f>
        <v>102085</v>
      </c>
      <c r="E19" s="35">
        <f t="shared" si="1"/>
        <v>102085</v>
      </c>
      <c r="F19" s="35">
        <f>F20+F21+F22+F23+F24</f>
        <v>102085</v>
      </c>
      <c r="G19" s="36"/>
      <c r="H19" s="37"/>
      <c r="I19" s="37"/>
      <c r="J19" s="36"/>
      <c r="K19" s="35"/>
      <c r="L19" s="37"/>
      <c r="M19" s="36"/>
      <c r="N19" s="35"/>
    </row>
    <row r="20" spans="1:14" s="30" customFormat="1" ht="14.25">
      <c r="A20" s="32"/>
      <c r="B20" s="55" t="s">
        <v>50</v>
      </c>
      <c r="C20" s="46" t="s">
        <v>68</v>
      </c>
      <c r="D20" s="38">
        <f t="shared" si="1"/>
        <v>53992</v>
      </c>
      <c r="E20" s="38">
        <f t="shared" si="1"/>
        <v>53992</v>
      </c>
      <c r="F20" s="38">
        <v>53992</v>
      </c>
      <c r="G20" s="36"/>
      <c r="H20" s="37"/>
      <c r="I20" s="37"/>
      <c r="J20" s="36"/>
      <c r="K20" s="35"/>
      <c r="L20" s="37"/>
      <c r="M20" s="36"/>
      <c r="N20" s="35"/>
    </row>
    <row r="21" spans="1:14" s="30" customFormat="1" ht="14.25">
      <c r="A21" s="32"/>
      <c r="B21" s="55" t="s">
        <v>61</v>
      </c>
      <c r="C21" s="46" t="s">
        <v>62</v>
      </c>
      <c r="D21" s="38">
        <f t="shared" si="1"/>
        <v>2825</v>
      </c>
      <c r="E21" s="38">
        <f t="shared" si="1"/>
        <v>2825</v>
      </c>
      <c r="F21" s="38">
        <v>2825</v>
      </c>
      <c r="G21" s="36"/>
      <c r="H21" s="37"/>
      <c r="I21" s="37"/>
      <c r="J21" s="36"/>
      <c r="K21" s="35"/>
      <c r="L21" s="37"/>
      <c r="M21" s="36"/>
      <c r="N21" s="35"/>
    </row>
    <row r="22" spans="1:14" s="30" customFormat="1" ht="14.25">
      <c r="A22" s="32"/>
      <c r="B22" s="44" t="s">
        <v>63</v>
      </c>
      <c r="C22" s="56" t="s">
        <v>64</v>
      </c>
      <c r="D22" s="38">
        <f aca="true" t="shared" si="2" ref="D22:E24">E22</f>
        <v>30000</v>
      </c>
      <c r="E22" s="38">
        <f t="shared" si="2"/>
        <v>30000</v>
      </c>
      <c r="F22" s="38">
        <v>30000</v>
      </c>
      <c r="G22" s="36"/>
      <c r="H22" s="37"/>
      <c r="I22" s="37"/>
      <c r="J22" s="36"/>
      <c r="K22" s="35"/>
      <c r="L22" s="37"/>
      <c r="M22" s="36"/>
      <c r="N22" s="35"/>
    </row>
    <row r="23" spans="1:14" s="30" customFormat="1" ht="22.5">
      <c r="A23" s="32"/>
      <c r="B23" s="44" t="s">
        <v>65</v>
      </c>
      <c r="C23" s="56" t="s">
        <v>66</v>
      </c>
      <c r="D23" s="38">
        <f t="shared" si="2"/>
        <v>723</v>
      </c>
      <c r="E23" s="38">
        <f t="shared" si="2"/>
        <v>723</v>
      </c>
      <c r="F23" s="38">
        <v>723</v>
      </c>
      <c r="G23" s="36"/>
      <c r="H23" s="37"/>
      <c r="I23" s="37"/>
      <c r="J23" s="36"/>
      <c r="K23" s="35"/>
      <c r="L23" s="37"/>
      <c r="M23" s="36"/>
      <c r="N23" s="35"/>
    </row>
    <row r="24" spans="1:14" s="30" customFormat="1" ht="22.5">
      <c r="A24" s="32"/>
      <c r="B24" s="44" t="s">
        <v>44</v>
      </c>
      <c r="C24" s="57" t="s">
        <v>45</v>
      </c>
      <c r="D24" s="38">
        <f t="shared" si="2"/>
        <v>14545</v>
      </c>
      <c r="E24" s="38">
        <f t="shared" si="2"/>
        <v>14545</v>
      </c>
      <c r="F24" s="38">
        <v>14545</v>
      </c>
      <c r="G24" s="36"/>
      <c r="H24" s="37"/>
      <c r="I24" s="37"/>
      <c r="J24" s="36"/>
      <c r="K24" s="35"/>
      <c r="L24" s="37"/>
      <c r="M24" s="36"/>
      <c r="N24" s="35"/>
    </row>
    <row r="25" spans="1:14" s="30" customFormat="1" ht="14.25">
      <c r="A25" s="47">
        <v>758</v>
      </c>
      <c r="B25" s="48"/>
      <c r="C25" s="58" t="s">
        <v>24</v>
      </c>
      <c r="D25" s="35">
        <f>D26</f>
        <v>100000</v>
      </c>
      <c r="E25" s="35">
        <f>E26</f>
        <v>100000</v>
      </c>
      <c r="F25" s="35">
        <f>F26</f>
        <v>100000</v>
      </c>
      <c r="G25" s="36"/>
      <c r="H25" s="37"/>
      <c r="I25" s="37"/>
      <c r="J25" s="36"/>
      <c r="K25" s="35"/>
      <c r="L25" s="37"/>
      <c r="M25" s="36"/>
      <c r="N25" s="35"/>
    </row>
    <row r="26" spans="1:14" s="30" customFormat="1" ht="14.25">
      <c r="A26" s="32"/>
      <c r="B26" s="44" t="s">
        <v>21</v>
      </c>
      <c r="C26" s="52" t="s">
        <v>23</v>
      </c>
      <c r="D26" s="38">
        <f>E26</f>
        <v>100000</v>
      </c>
      <c r="E26" s="38">
        <f>F26</f>
        <v>100000</v>
      </c>
      <c r="F26" s="38">
        <v>100000</v>
      </c>
      <c r="G26" s="36"/>
      <c r="H26" s="37"/>
      <c r="I26" s="37"/>
      <c r="J26" s="36"/>
      <c r="K26" s="35"/>
      <c r="L26" s="37"/>
      <c r="M26" s="36"/>
      <c r="N26" s="35"/>
    </row>
    <row r="27" spans="1:14" s="30" customFormat="1" ht="14.25">
      <c r="A27" s="47">
        <v>852</v>
      </c>
      <c r="B27" s="48"/>
      <c r="C27" s="58" t="s">
        <v>52</v>
      </c>
      <c r="D27" s="35">
        <f>D28</f>
        <v>2000</v>
      </c>
      <c r="E27" s="35">
        <f>E28</f>
        <v>2000</v>
      </c>
      <c r="F27" s="35">
        <f>F28</f>
        <v>2000</v>
      </c>
      <c r="G27" s="36"/>
      <c r="H27" s="37"/>
      <c r="I27" s="37"/>
      <c r="J27" s="36"/>
      <c r="K27" s="35"/>
      <c r="L27" s="37"/>
      <c r="M27" s="36"/>
      <c r="N27" s="35"/>
    </row>
    <row r="28" spans="1:14" s="30" customFormat="1" ht="14.25">
      <c r="A28" s="32"/>
      <c r="B28" s="44" t="s">
        <v>21</v>
      </c>
      <c r="C28" s="52" t="s">
        <v>23</v>
      </c>
      <c r="D28" s="38">
        <f>E28</f>
        <v>2000</v>
      </c>
      <c r="E28" s="38">
        <f>F28</f>
        <v>2000</v>
      </c>
      <c r="F28" s="38">
        <v>2000</v>
      </c>
      <c r="G28" s="36"/>
      <c r="H28" s="37"/>
      <c r="I28" s="37"/>
      <c r="J28" s="36"/>
      <c r="K28" s="35"/>
      <c r="L28" s="37"/>
      <c r="M28" s="36"/>
      <c r="N28" s="35"/>
    </row>
    <row r="29" spans="1:14" s="30" customFormat="1" ht="21">
      <c r="A29" s="59">
        <v>900</v>
      </c>
      <c r="B29" s="60"/>
      <c r="C29" s="61" t="s">
        <v>35</v>
      </c>
      <c r="D29" s="62">
        <f>SUM(D30:D31)</f>
        <v>5510</v>
      </c>
      <c r="E29" s="62">
        <f>SUM(E30:E31)</f>
        <v>5510</v>
      </c>
      <c r="F29" s="62">
        <f>SUM(F30:F31)</f>
        <v>5510</v>
      </c>
      <c r="G29" s="63"/>
      <c r="H29" s="64"/>
      <c r="I29" s="64"/>
      <c r="J29" s="64"/>
      <c r="K29" s="64"/>
      <c r="L29" s="65"/>
      <c r="M29" s="65"/>
      <c r="N29" s="65"/>
    </row>
    <row r="30" spans="1:14" s="30" customFormat="1" ht="22.5">
      <c r="A30" s="59"/>
      <c r="B30" s="51" t="s">
        <v>38</v>
      </c>
      <c r="C30" s="52" t="s">
        <v>75</v>
      </c>
      <c r="D30" s="66">
        <f>E30</f>
        <v>4775</v>
      </c>
      <c r="E30" s="66">
        <f>F30</f>
        <v>4775</v>
      </c>
      <c r="F30" s="66">
        <v>4775</v>
      </c>
      <c r="G30" s="63"/>
      <c r="H30" s="64"/>
      <c r="I30" s="64"/>
      <c r="J30" s="64"/>
      <c r="K30" s="64"/>
      <c r="L30" s="65"/>
      <c r="M30" s="65"/>
      <c r="N30" s="65"/>
    </row>
    <row r="31" spans="1:14" s="30" customFormat="1" ht="14.25">
      <c r="A31" s="32"/>
      <c r="B31" s="44" t="s">
        <v>21</v>
      </c>
      <c r="C31" s="52" t="s">
        <v>23</v>
      </c>
      <c r="D31" s="38">
        <f>E31</f>
        <v>735</v>
      </c>
      <c r="E31" s="38">
        <f>F31</f>
        <v>735</v>
      </c>
      <c r="F31" s="38">
        <v>735</v>
      </c>
      <c r="G31" s="36"/>
      <c r="H31" s="37"/>
      <c r="I31" s="37"/>
      <c r="J31" s="36"/>
      <c r="K31" s="35"/>
      <c r="L31" s="37"/>
      <c r="M31" s="36"/>
      <c r="N31" s="35"/>
    </row>
    <row r="32" spans="1:14" ht="23.25" customHeight="1">
      <c r="A32" s="19"/>
      <c r="B32" s="19"/>
      <c r="C32" s="19"/>
      <c r="D32" s="19"/>
      <c r="E32" s="19"/>
      <c r="F32" s="19"/>
      <c r="M32" s="21"/>
      <c r="N32" s="21"/>
    </row>
    <row r="33" spans="1:14" ht="16.5" customHeight="1">
      <c r="A33" s="19"/>
      <c r="B33" s="19"/>
      <c r="C33" s="19"/>
      <c r="D33" s="19"/>
      <c r="E33" s="19"/>
      <c r="F33" s="19"/>
      <c r="M33" s="21"/>
      <c r="N33" s="21"/>
    </row>
    <row r="34" spans="13:14" ht="70.5" customHeight="1">
      <c r="M34" s="21"/>
      <c r="N34" s="21"/>
    </row>
    <row r="35" spans="13:14" ht="44.25" customHeight="1">
      <c r="M35" s="21"/>
      <c r="N35" s="21"/>
    </row>
    <row r="36" spans="13:14" ht="24.75" customHeight="1">
      <c r="M36" s="21"/>
      <c r="N36" s="21"/>
    </row>
    <row r="37" spans="13:14" ht="25.5" customHeight="1">
      <c r="M37" s="21"/>
      <c r="N37" s="21"/>
    </row>
    <row r="38" spans="13:14" ht="18" customHeight="1">
      <c r="M38" s="21"/>
      <c r="N38" s="21"/>
    </row>
    <row r="39" spans="13:14" ht="18" customHeight="1">
      <c r="M39" s="21"/>
      <c r="N39" s="21"/>
    </row>
    <row r="40" spans="13:14" ht="18" customHeight="1">
      <c r="M40" s="21"/>
      <c r="N40" s="21"/>
    </row>
    <row r="41" spans="13:14" ht="18" customHeight="1">
      <c r="M41" s="21"/>
      <c r="N41" s="21"/>
    </row>
    <row r="42" spans="13:14" ht="41.25" customHeight="1">
      <c r="M42" s="21"/>
      <c r="N42" s="21"/>
    </row>
    <row r="43" spans="13:14" ht="18" customHeight="1">
      <c r="M43" s="21"/>
      <c r="N43" s="21"/>
    </row>
    <row r="44" spans="13:14" ht="18" customHeight="1">
      <c r="M44" s="21"/>
      <c r="N44" s="21"/>
    </row>
    <row r="45" spans="13:14" ht="18" customHeight="1">
      <c r="M45" s="21"/>
      <c r="N45" s="21"/>
    </row>
    <row r="46" spans="13:14" ht="16.5" customHeight="1">
      <c r="M46" s="21"/>
      <c r="N46" s="21"/>
    </row>
    <row r="47" spans="13:14" ht="45" customHeight="1">
      <c r="M47" s="41"/>
      <c r="N47" s="41"/>
    </row>
    <row r="48" spans="13:14" ht="21.75" customHeight="1">
      <c r="M48" s="1"/>
      <c r="N48" s="1"/>
    </row>
    <row r="49" spans="13:14" ht="21" customHeight="1">
      <c r="M49" s="1"/>
      <c r="N49" s="1"/>
    </row>
    <row r="50" spans="13:14" ht="32.25" customHeight="1">
      <c r="M50" s="5"/>
      <c r="N50" s="5">
        <f>SUM(N51:N57)</f>
        <v>1800</v>
      </c>
    </row>
    <row r="51" spans="13:14" ht="22.5" customHeight="1">
      <c r="M51" s="1"/>
      <c r="N51" s="1"/>
    </row>
    <row r="52" spans="13:14" ht="14.25">
      <c r="M52" s="1"/>
      <c r="N52" s="1"/>
    </row>
    <row r="53" spans="13:14" ht="14.25">
      <c r="M53" s="1"/>
      <c r="N53" s="1"/>
    </row>
    <row r="54" spans="13:14" ht="14.25">
      <c r="M54" s="1"/>
      <c r="N54" s="1"/>
    </row>
    <row r="55" spans="13:14" ht="14.25">
      <c r="M55" s="1"/>
      <c r="N55" s="1"/>
    </row>
    <row r="56" spans="13:14" ht="14.25">
      <c r="M56" s="1"/>
      <c r="N56" s="1">
        <v>1530</v>
      </c>
    </row>
    <row r="57" spans="13:14" ht="14.25">
      <c r="M57" s="1"/>
      <c r="N57" s="1">
        <v>270</v>
      </c>
    </row>
    <row r="58" spans="13:14" ht="14.25">
      <c r="M58" s="8"/>
      <c r="N58" s="8"/>
    </row>
    <row r="59" spans="13:14" ht="14.25">
      <c r="M59" s="1"/>
      <c r="N59" s="1"/>
    </row>
    <row r="60" spans="13:14" ht="14.25">
      <c r="M60" s="4"/>
      <c r="N60" s="4"/>
    </row>
    <row r="61" spans="13:14" ht="14.25">
      <c r="M61" s="1"/>
      <c r="N61" s="1"/>
    </row>
    <row r="62" spans="13:14" ht="14.25">
      <c r="M62" s="1"/>
      <c r="N62" s="1"/>
    </row>
    <row r="63" spans="13:14" ht="14.25">
      <c r="M63" s="1"/>
      <c r="N63" s="1"/>
    </row>
    <row r="64" spans="13:14" ht="14.25">
      <c r="M64" s="1"/>
      <c r="N64" s="1"/>
    </row>
    <row r="65" spans="13:14" ht="14.25">
      <c r="M65" s="1"/>
      <c r="N65" s="1"/>
    </row>
    <row r="66" spans="13:14" ht="14.25">
      <c r="M66" s="1"/>
      <c r="N66" s="1"/>
    </row>
    <row r="67" spans="13:14" ht="14.25">
      <c r="M67" s="5"/>
      <c r="N67" s="5"/>
    </row>
    <row r="68" spans="13:14" ht="14.25">
      <c r="M68" s="1"/>
      <c r="N68" s="1"/>
    </row>
    <row r="69" spans="13:14" ht="14.25">
      <c r="M69" s="1"/>
      <c r="N69" s="1"/>
    </row>
    <row r="70" spans="13:14" ht="14.25">
      <c r="M70" s="5"/>
      <c r="N70" s="5"/>
    </row>
    <row r="71" spans="13:14" ht="14.25">
      <c r="M71" s="1"/>
      <c r="N71" s="1"/>
    </row>
    <row r="72" spans="13:14" ht="14.25">
      <c r="M72" s="13"/>
      <c r="N72" s="13">
        <v>7105609.84</v>
      </c>
    </row>
    <row r="73" spans="13:14" ht="14.25">
      <c r="M73" s="12"/>
      <c r="N73" s="12">
        <f>N72</f>
        <v>7105609.84</v>
      </c>
    </row>
    <row r="77" ht="21" customHeight="1"/>
  </sheetData>
  <sheetProtection/>
  <mergeCells count="13">
    <mergeCell ref="E5:J5"/>
    <mergeCell ref="K5:N5"/>
    <mergeCell ref="E6:E7"/>
    <mergeCell ref="F6:J6"/>
    <mergeCell ref="K6:K7"/>
    <mergeCell ref="L6:N6"/>
    <mergeCell ref="A1:C1"/>
    <mergeCell ref="D2:K2"/>
    <mergeCell ref="A4:A7"/>
    <mergeCell ref="B4:B7"/>
    <mergeCell ref="C4:C7"/>
    <mergeCell ref="D4:D7"/>
    <mergeCell ref="E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5" r:id="rId1"/>
  <headerFooter alignWithMargins="0">
    <oddFooter>&amp;L
</oddFooter>
  </headerFooter>
  <rowBreaks count="2" manualBreakCount="2">
    <brk id="18" max="13" man="1"/>
    <brk id="31" max="13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krusz_m</cp:lastModifiedBy>
  <cp:lastPrinted>2010-12-15T17:06:18Z</cp:lastPrinted>
  <dcterms:created xsi:type="dcterms:W3CDTF">2009-10-28T18:23:53Z</dcterms:created>
  <dcterms:modified xsi:type="dcterms:W3CDTF">2010-12-28T09:04:55Z</dcterms:modified>
  <cp:category/>
  <cp:version/>
  <cp:contentType/>
  <cp:contentStatus/>
</cp:coreProperties>
</file>