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a 9" sheetId="1" r:id="rId1"/>
    <sheet name="Tabela termom" sheetId="2" r:id="rId2"/>
  </sheets>
  <definedNames>
    <definedName name="Excel_BuiltIn_Sheet_Title_1">"Tabela 9"</definedName>
    <definedName name="Excel_BuiltIn_Sheet_Title_2">"Tabela termom"</definedName>
    <definedName name="_xlnm.Print_Area" localSheetId="0">'Tabela 9'!$1:$65515</definedName>
    <definedName name="_xlnm.Print_Area" localSheetId="1">'Tabela termom'!$A:$IV</definedName>
    <definedName name="_xlnm.Print_Titles" localSheetId="0">'Tabela 9'!$5:$12</definedName>
    <definedName name="_xlnm.Print_Titles" localSheetId="1">'Tabela termom'!$8:$15</definedName>
  </definedNames>
  <calcPr fullCalcOnLoad="1"/>
</workbook>
</file>

<file path=xl/sharedStrings.xml><?xml version="1.0" encoding="utf-8"?>
<sst xmlns="http://schemas.openxmlformats.org/spreadsheetml/2006/main" count="170" uniqueCount="57">
  <si>
    <t>Tabela nr 9</t>
  </si>
  <si>
    <t>Wydatki* na projekty i programy realizowane ze środków pochodzących z budżetu Unii Europejskiej i źródeł zagranicznych nie podlegających zwrotowi (art.5 ust.1 pkt 2 i 3 u.f.p)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</si>
  <si>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</si>
  <si>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</si>
  <si>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</si>
  <si>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</si>
  <si>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</si>
  <si>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</si>
  <si>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</si>
  <si>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</si>
  <si>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</si>
  <si>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2010r.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</si>
  <si>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</si>
  <si>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</si>
  <si>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</si>
  <si>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</si>
  <si>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</si>
  <si>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</si>
  <si>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</si>
  <si>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</si>
  <si>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</si>
  <si>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</si>
  <si>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</si>
  <si>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</si>
  <si>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</si>
  <si>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</si>
  <si>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</si>
  <si>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</si>
  <si>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>Program: Program Operacyjny Województwa Łódzkiego 2007-2013</t>
  </si>
  <si>
    <t>Oś priorytetowa VI: Odnowa obszarów miejskich</t>
  </si>
  <si>
    <t>Działanie: VI.1 Rewitalizacja obszarów problemowych współfinansowanego ze środków Europejskiego Funduszu Rozwoju Regionalnego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</si>
  <si>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społeczno-gospodarcze w północno-wschodniej części województwa łódzkiego poprzez rewitalizację terenów powojskowych w Skierniewicach"</t>
    </r>
  </si>
  <si>
    <t>70070005</t>
  </si>
  <si>
    <t>razem</t>
  </si>
  <si>
    <t xml:space="preserve">z tego 2008 </t>
  </si>
  <si>
    <t>Oś priorytetowa II: Ochrona środowiska, zapobieganie zagrożeniom i energetyka</t>
  </si>
  <si>
    <t>Działanie: II.6 Ochrona powietrza</t>
  </si>
  <si>
    <r>
      <t xml:space="preserve">nazwa projektu: </t>
    </r>
    <r>
      <rPr>
        <b/>
        <sz val="8"/>
        <color indexed="8"/>
        <rFont val="Times New Roman"/>
        <family val="1"/>
      </rPr>
      <t>"Termomodernizacja budynków szkolnych w Skierniewicach</t>
    </r>
  </si>
  <si>
    <t>80180101</t>
  </si>
  <si>
    <t xml:space="preserve">z tego 2009 </t>
  </si>
  <si>
    <t>80180110</t>
  </si>
  <si>
    <t>80180130</t>
  </si>
  <si>
    <r>
      <t>nazwa projektu: „</t>
    </r>
    <r>
      <rPr>
        <b/>
        <sz val="8"/>
        <color indexed="8"/>
        <rFont val="Times New Roman"/>
        <family val="1"/>
      </rPr>
      <t xml:space="preserve"> Kompleksowa termomodernizacja szkół na terenie miasta Skierniewice jako przykład zmniejszenia zanieczyszczenia powietrza poprzez oszczędzanie energii”</t>
    </r>
  </si>
  <si>
    <t>z tego 2007</t>
  </si>
  <si>
    <t>Oś priorytetowa V: Infrastruktura społeczna</t>
  </si>
  <si>
    <t>Działanie: V.4 Infrastruktura kultury</t>
  </si>
  <si>
    <r>
      <t>nazwa projektu:</t>
    </r>
    <r>
      <rPr>
        <b/>
        <sz val="8"/>
        <color indexed="8"/>
        <rFont val="Times New Roman"/>
        <family val="1"/>
      </rPr>
      <t xml:space="preserve"> „Remont i adaptacja zabytkowego budynku Willi Kozłowskich pod potrzeby jednostek kultury działających na terenie Miasta Skierniewice”</t>
    </r>
  </si>
  <si>
    <t>z tego 2009</t>
  </si>
  <si>
    <t>Wydatki bieżące</t>
  </si>
  <si>
    <t>80180195</t>
  </si>
  <si>
    <t>z tego 2010</t>
  </si>
  <si>
    <t xml:space="preserve">OGÓŁEM </t>
  </si>
  <si>
    <t>X</t>
  </si>
  <si>
    <t>Wydatki* na projekty i programy realizowane ze środków pochodzacych z budżetu Unii Europejskiej i źródeł zagranicznych nie podlegających zwrotowi (art.5 ust.1 pkt 2 i 3 u.f.p)</t>
  </si>
  <si>
    <t>Oś piorytetowa II: Ochrona środowiska, zapobieganie zagrożeniom i energetyka</t>
  </si>
  <si>
    <r>
      <t xml:space="preserve">nazwa projektu: </t>
    </r>
    <r>
      <rPr>
        <b/>
        <sz val="8"/>
        <color indexed="8"/>
        <rFont val="Times New Roman"/>
        <family val="1"/>
      </rPr>
      <t>"Termomodernizacja budynków szkolnych w Skierniewiach</t>
    </r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</si>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</sst>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1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31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3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 wrapText="1"/>
      <protection/>
    </xf>
    <xf numFmtId="0" fontId="3" fillId="33" borderId="15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17" xfId="0" applyNumberFormat="1" applyFont="1" applyFill="1" applyBorder="1" applyAlignment="1" applyProtection="1">
      <alignment horizontal="center"/>
      <protection/>
    </xf>
    <xf numFmtId="0" fontId="3" fillId="34" borderId="18" xfId="0" applyNumberFormat="1" applyFont="1" applyFill="1" applyBorder="1" applyAlignment="1" applyProtection="1">
      <alignment horizontal="center" wrapText="1"/>
      <protection/>
    </xf>
    <xf numFmtId="0" fontId="3" fillId="34" borderId="18" xfId="0" applyNumberFormat="1" applyFont="1" applyFill="1" applyBorder="1" applyAlignment="1" applyProtection="1">
      <alignment horizontal="center"/>
      <protection/>
    </xf>
    <xf numFmtId="0" fontId="3" fillId="34" borderId="19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wrapText="1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right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3" fontId="3" fillId="0" borderId="28" xfId="0" applyNumberFormat="1" applyFont="1" applyFill="1" applyBorder="1" applyAlignment="1" applyProtection="1">
      <alignment horizontal="center"/>
      <protection/>
    </xf>
    <xf numFmtId="3" fontId="3" fillId="0" borderId="29" xfId="0" applyNumberFormat="1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right" wrapText="1"/>
      <protection/>
    </xf>
    <xf numFmtId="4" fontId="3" fillId="0" borderId="21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right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right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0" fontId="2" fillId="0" borderId="34" xfId="0" applyNumberFormat="1" applyFont="1" applyFill="1" applyBorder="1" applyAlignment="1" applyProtection="1">
      <alignment wrapText="1"/>
      <protection/>
    </xf>
    <xf numFmtId="0" fontId="3" fillId="0" borderId="34" xfId="0" applyNumberFormat="1" applyFont="1" applyFill="1" applyBorder="1" applyAlignment="1" applyProtection="1">
      <alignment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Fill="1" applyBorder="1" applyAlignment="1" applyProtection="1">
      <alignment horizontal="center" vertical="center"/>
      <protection/>
    </xf>
    <xf numFmtId="3" fontId="3" fillId="0" borderId="29" xfId="0" applyNumberFormat="1" applyFont="1" applyFill="1" applyBorder="1" applyAlignment="1" applyProtection="1">
      <alignment horizontal="center"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/>
    </xf>
    <xf numFmtId="164" fontId="3" fillId="0" borderId="28" xfId="0" applyNumberFormat="1" applyFont="1" applyFill="1" applyBorder="1" applyAlignment="1" applyProtection="1">
      <alignment horizontal="right"/>
      <protection/>
    </xf>
    <xf numFmtId="164" fontId="3" fillId="0" borderId="29" xfId="0" applyNumberFormat="1" applyFont="1" applyFill="1" applyBorder="1" applyAlignment="1" applyProtection="1">
      <alignment horizontal="right"/>
      <protection/>
    </xf>
    <xf numFmtId="164" fontId="3" fillId="0" borderId="30" xfId="0" applyNumberFormat="1" applyFont="1" applyFill="1" applyBorder="1" applyAlignment="1" applyProtection="1">
      <alignment horizontal="right"/>
      <protection/>
    </xf>
    <xf numFmtId="0" fontId="3" fillId="34" borderId="33" xfId="0" applyNumberFormat="1" applyFont="1" applyFill="1" applyBorder="1" applyAlignment="1" applyProtection="1">
      <alignment horizontal="right" wrapText="1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3" fillId="34" borderId="21" xfId="0" applyNumberFormat="1" applyFont="1" applyFill="1" applyBorder="1" applyAlignment="1" applyProtection="1">
      <alignment horizontal="right"/>
      <protection/>
    </xf>
    <xf numFmtId="4" fontId="3" fillId="34" borderId="21" xfId="0" applyNumberFormat="1" applyFont="1" applyFill="1" applyBorder="1" applyAlignment="1" applyProtection="1">
      <alignment/>
      <protection/>
    </xf>
    <xf numFmtId="3" fontId="3" fillId="34" borderId="28" xfId="0" applyNumberFormat="1" applyFont="1" applyFill="1" applyBorder="1" applyAlignment="1" applyProtection="1">
      <alignment horizontal="center"/>
      <protection/>
    </xf>
    <xf numFmtId="3" fontId="3" fillId="34" borderId="29" xfId="0" applyNumberFormat="1" applyFont="1" applyFill="1" applyBorder="1" applyAlignment="1" applyProtection="1">
      <alignment horizontal="center"/>
      <protection/>
    </xf>
    <xf numFmtId="3" fontId="3" fillId="34" borderId="30" xfId="0" applyNumberFormat="1" applyFont="1" applyFill="1" applyBorder="1" applyAlignment="1" applyProtection="1">
      <alignment horizontal="center"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3" fillId="0" borderId="36" xfId="0" applyNumberFormat="1" applyFont="1" applyFill="1" applyBorder="1" applyAlignment="1" applyProtection="1">
      <alignment horizontal="right" wrapText="1"/>
      <protection/>
    </xf>
    <xf numFmtId="4" fontId="6" fillId="0" borderId="21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/>
      <protection/>
    </xf>
    <xf numFmtId="0" fontId="3" fillId="0" borderId="37" xfId="0" applyNumberFormat="1" applyFont="1" applyFill="1" applyBorder="1" applyAlignment="1" applyProtection="1">
      <alignment horizontal="right" wrapText="1"/>
      <protection/>
    </xf>
    <xf numFmtId="0" fontId="3" fillId="35" borderId="21" xfId="0" applyNumberFormat="1" applyFont="1" applyFill="1" applyBorder="1" applyAlignment="1" applyProtection="1">
      <alignment horizontal="center" wrapText="1"/>
      <protection/>
    </xf>
    <xf numFmtId="0" fontId="3" fillId="35" borderId="17" xfId="0" applyNumberFormat="1" applyFont="1" applyFill="1" applyBorder="1" applyAlignment="1" applyProtection="1">
      <alignment horizontal="center"/>
      <protection/>
    </xf>
    <xf numFmtId="0" fontId="3" fillId="35" borderId="18" xfId="0" applyNumberFormat="1" applyFont="1" applyFill="1" applyBorder="1" applyAlignment="1" applyProtection="1">
      <alignment horizontal="center" wrapText="1"/>
      <protection/>
    </xf>
    <xf numFmtId="0" fontId="3" fillId="35" borderId="18" xfId="0" applyNumberFormat="1" applyFont="1" applyFill="1" applyBorder="1" applyAlignment="1" applyProtection="1">
      <alignment horizontal="center"/>
      <protection/>
    </xf>
    <xf numFmtId="0" fontId="3" fillId="35" borderId="19" xfId="0" applyNumberFormat="1" applyFont="1" applyFill="1" applyBorder="1" applyAlignment="1" applyProtection="1">
      <alignment horizontal="center" wrapText="1"/>
      <protection/>
    </xf>
    <xf numFmtId="0" fontId="3" fillId="0" borderId="38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horizontal="center"/>
      <protection/>
    </xf>
    <xf numFmtId="3" fontId="3" fillId="0" borderId="29" xfId="0" applyNumberFormat="1" applyFont="1" applyFill="1" applyBorder="1" applyAlignment="1" applyProtection="1">
      <alignment horizontal="center"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Fill="1" applyBorder="1" applyAlignment="1" applyProtection="1">
      <alignment horizontal="center" vertical="center"/>
      <protection/>
    </xf>
    <xf numFmtId="3" fontId="3" fillId="0" borderId="29" xfId="0" applyNumberFormat="1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3" fontId="3" fillId="0" borderId="28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3" fontId="3" fillId="0" borderId="4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4" fontId="6" fillId="0" borderId="4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7.7109375" defaultRowHeight="12.75"/>
  <cols>
    <col min="1" max="1" width="2.7109375" style="1" customWidth="1"/>
    <col min="2" max="2" width="18.00390625" style="1" customWidth="1"/>
    <col min="3" max="3" width="5.8515625" style="1" customWidth="1"/>
    <col min="4" max="4" width="8.421875" style="2" customWidth="1"/>
    <col min="5" max="5" width="13.421875" style="1" customWidth="1"/>
    <col min="6" max="6" width="13.140625" style="1" customWidth="1"/>
    <col min="7" max="7" width="12.8515625" style="1" customWidth="1"/>
    <col min="8" max="8" width="10.8515625" style="1" customWidth="1"/>
    <col min="9" max="9" width="11.00390625" style="1" customWidth="1"/>
    <col min="10" max="10" width="3.140625" style="1" customWidth="1"/>
    <col min="11" max="11" width="3.57421875" style="1" customWidth="1"/>
    <col min="12" max="12" width="10.00390625" style="1" customWidth="1"/>
    <col min="13" max="13" width="9.8515625" style="1" customWidth="1"/>
    <col min="14" max="14" width="7.2812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1" spans="1:48" s="6" customFormat="1" ht="12.75">
      <c r="A1" s="3"/>
      <c r="B1" s="121" t="s">
        <v>56</v>
      </c>
      <c r="C1" s="3"/>
      <c r="D1" s="5"/>
      <c r="E1" s="3"/>
      <c r="F1" s="3"/>
      <c r="G1" s="3"/>
      <c r="H1" s="4"/>
      <c r="I1" s="3"/>
      <c r="J1" s="4"/>
      <c r="K1" s="3"/>
      <c r="L1" s="4"/>
      <c r="M1" s="3"/>
      <c r="N1" s="3"/>
      <c r="O1" s="3"/>
      <c r="P1" s="3" t="s">
        <v>0</v>
      </c>
      <c r="Q1" s="3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s="6" customFormat="1" ht="12.75">
      <c r="A2" s="3"/>
      <c r="B2" s="8"/>
      <c r="C2" s="3"/>
      <c r="D2" s="5"/>
      <c r="E2" s="3"/>
      <c r="F2" s="4"/>
      <c r="G2" s="3"/>
      <c r="H2" s="3"/>
      <c r="I2" s="3"/>
      <c r="J2" s="3"/>
      <c r="K2" s="3"/>
      <c r="L2" s="4"/>
      <c r="M2" s="8"/>
      <c r="N2" s="3"/>
      <c r="O2" s="3"/>
      <c r="P2" s="3"/>
      <c r="Q2" s="3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s="6" customFormat="1" ht="12.7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</row>
    <row r="4" spans="1:48" s="6" customFormat="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</row>
    <row r="5" spans="1:17" s="6" customFormat="1" ht="12.75" customHeight="1">
      <c r="A5" s="119" t="s">
        <v>2</v>
      </c>
      <c r="B5" s="116" t="s">
        <v>3</v>
      </c>
      <c r="C5" s="116" t="s">
        <v>4</v>
      </c>
      <c r="D5" s="116" t="s">
        <v>5</v>
      </c>
      <c r="E5" s="116" t="s">
        <v>6</v>
      </c>
      <c r="F5" s="116" t="s">
        <v>7</v>
      </c>
      <c r="G5" s="116"/>
      <c r="H5" s="115" t="s">
        <v>8</v>
      </c>
      <c r="I5" s="115"/>
      <c r="J5" s="115"/>
      <c r="K5" s="115"/>
      <c r="L5" s="115"/>
      <c r="M5" s="115"/>
      <c r="N5" s="115"/>
      <c r="O5" s="115"/>
      <c r="P5" s="115"/>
      <c r="Q5" s="115"/>
    </row>
    <row r="6" spans="1:17" s="6" customFormat="1" ht="12.75" customHeight="1">
      <c r="A6" s="119"/>
      <c r="B6" s="116"/>
      <c r="C6" s="116"/>
      <c r="D6" s="116"/>
      <c r="E6" s="116"/>
      <c r="F6" s="112" t="s">
        <v>9</v>
      </c>
      <c r="G6" s="112" t="s">
        <v>10</v>
      </c>
      <c r="H6" s="113" t="s">
        <v>11</v>
      </c>
      <c r="I6" s="113"/>
      <c r="J6" s="113"/>
      <c r="K6" s="113"/>
      <c r="L6" s="113"/>
      <c r="M6" s="113"/>
      <c r="N6" s="113"/>
      <c r="O6" s="113"/>
      <c r="P6" s="113"/>
      <c r="Q6" s="113"/>
    </row>
    <row r="7" spans="1:17" s="6" customFormat="1" ht="12.75" customHeight="1">
      <c r="A7" s="119"/>
      <c r="B7" s="116"/>
      <c r="C7" s="116"/>
      <c r="D7" s="116"/>
      <c r="E7" s="116"/>
      <c r="F7" s="116"/>
      <c r="G7" s="116"/>
      <c r="H7" s="112" t="s">
        <v>12</v>
      </c>
      <c r="I7" s="113" t="s">
        <v>13</v>
      </c>
      <c r="J7" s="113"/>
      <c r="K7" s="113"/>
      <c r="L7" s="113"/>
      <c r="M7" s="113"/>
      <c r="N7" s="113"/>
      <c r="O7" s="113"/>
      <c r="P7" s="113"/>
      <c r="Q7" s="113"/>
    </row>
    <row r="8" spans="1:17" s="6" customFormat="1" ht="17.25" customHeight="1">
      <c r="A8" s="119"/>
      <c r="B8" s="116"/>
      <c r="C8" s="116"/>
      <c r="D8" s="116"/>
      <c r="E8" s="116"/>
      <c r="F8" s="116"/>
      <c r="G8" s="116"/>
      <c r="H8" s="116"/>
      <c r="I8" s="112" t="s">
        <v>14</v>
      </c>
      <c r="J8" s="112"/>
      <c r="K8" s="112"/>
      <c r="L8" s="112"/>
      <c r="M8" s="113" t="s">
        <v>15</v>
      </c>
      <c r="N8" s="113"/>
      <c r="O8" s="113"/>
      <c r="P8" s="113"/>
      <c r="Q8" s="113"/>
    </row>
    <row r="9" spans="1:17" s="6" customFormat="1" ht="12.75" customHeight="1">
      <c r="A9" s="119"/>
      <c r="B9" s="116"/>
      <c r="C9" s="116"/>
      <c r="D9" s="116"/>
      <c r="E9" s="116"/>
      <c r="F9" s="116"/>
      <c r="G9" s="116"/>
      <c r="H9" s="116"/>
      <c r="I9" s="112" t="s">
        <v>16</v>
      </c>
      <c r="J9" s="112" t="s">
        <v>17</v>
      </c>
      <c r="K9" s="112"/>
      <c r="L9" s="112"/>
      <c r="M9" s="112" t="s">
        <v>16</v>
      </c>
      <c r="N9" s="113" t="s">
        <v>17</v>
      </c>
      <c r="O9" s="113"/>
      <c r="P9" s="113"/>
      <c r="Q9" s="113"/>
    </row>
    <row r="10" spans="1:17" s="6" customFormat="1" ht="75.75" customHeight="1">
      <c r="A10" s="119"/>
      <c r="B10" s="116"/>
      <c r="C10" s="116"/>
      <c r="D10" s="116"/>
      <c r="E10" s="116"/>
      <c r="F10" s="116"/>
      <c r="G10" s="116"/>
      <c r="H10" s="116"/>
      <c r="I10" s="116"/>
      <c r="J10" s="10" t="s">
        <v>18</v>
      </c>
      <c r="K10" s="10" t="s">
        <v>19</v>
      </c>
      <c r="L10" s="10" t="s">
        <v>20</v>
      </c>
      <c r="M10" s="112"/>
      <c r="N10" s="9" t="s">
        <v>21</v>
      </c>
      <c r="O10" s="9" t="s">
        <v>18</v>
      </c>
      <c r="P10" s="9" t="s">
        <v>19</v>
      </c>
      <c r="Q10" s="11" t="s">
        <v>22</v>
      </c>
    </row>
    <row r="11" spans="1:17" s="16" customFormat="1" ht="12.75">
      <c r="A11" s="12"/>
      <c r="B11" s="13"/>
      <c r="C11" s="13"/>
      <c r="D11" s="14"/>
      <c r="E11" s="13" t="s">
        <v>23</v>
      </c>
      <c r="F11" s="13"/>
      <c r="G11" s="14"/>
      <c r="H11" s="14" t="s">
        <v>24</v>
      </c>
      <c r="I11" s="13" t="s">
        <v>25</v>
      </c>
      <c r="J11" s="13"/>
      <c r="K11" s="13"/>
      <c r="L11" s="13"/>
      <c r="M11" s="13" t="s">
        <v>26</v>
      </c>
      <c r="N11" s="13"/>
      <c r="O11" s="13"/>
      <c r="P11" s="13"/>
      <c r="Q11" s="15"/>
    </row>
    <row r="12" spans="1:17" s="22" customFormat="1" ht="12.75">
      <c r="A12" s="17">
        <v>1</v>
      </c>
      <c r="B12" s="18">
        <v>2</v>
      </c>
      <c r="C12" s="19">
        <v>3</v>
      </c>
      <c r="D12" s="20">
        <v>4</v>
      </c>
      <c r="E12" s="19">
        <v>5</v>
      </c>
      <c r="F12" s="19">
        <v>6</v>
      </c>
      <c r="G12" s="20">
        <v>7</v>
      </c>
      <c r="H12" s="20">
        <v>8</v>
      </c>
      <c r="I12" s="20">
        <v>9</v>
      </c>
      <c r="J12" s="19">
        <v>10</v>
      </c>
      <c r="K12" s="19">
        <v>11</v>
      </c>
      <c r="L12" s="20">
        <v>12</v>
      </c>
      <c r="M12" s="20">
        <v>13</v>
      </c>
      <c r="N12" s="20">
        <v>14</v>
      </c>
      <c r="O12" s="19">
        <v>15</v>
      </c>
      <c r="P12" s="19">
        <v>16</v>
      </c>
      <c r="Q12" s="21">
        <v>17</v>
      </c>
    </row>
    <row r="13" spans="1:17" ht="12.75">
      <c r="A13" s="23"/>
      <c r="B13" s="24" t="s">
        <v>27</v>
      </c>
      <c r="C13" s="25"/>
      <c r="D13" s="26"/>
      <c r="E13" s="27"/>
      <c r="F13" s="27"/>
      <c r="G13" s="26"/>
      <c r="H13" s="26"/>
      <c r="I13" s="26"/>
      <c r="J13" s="27"/>
      <c r="K13" s="27"/>
      <c r="L13" s="26"/>
      <c r="M13" s="26"/>
      <c r="N13" s="26"/>
      <c r="O13" s="27"/>
      <c r="P13" s="27"/>
      <c r="Q13" s="28"/>
    </row>
    <row r="14" spans="1:17" ht="42.75">
      <c r="A14" s="114">
        <v>1</v>
      </c>
      <c r="B14" s="29" t="s">
        <v>28</v>
      </c>
      <c r="C14" s="3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1"/>
    </row>
    <row r="15" spans="1:17" ht="32.25">
      <c r="A15" s="114"/>
      <c r="B15" s="32" t="s">
        <v>29</v>
      </c>
      <c r="C15" s="3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1"/>
    </row>
    <row r="16" spans="1:17" ht="95.25">
      <c r="A16" s="114"/>
      <c r="B16" s="32" t="s">
        <v>30</v>
      </c>
      <c r="C16" s="3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1"/>
    </row>
    <row r="17" spans="1:17" ht="96" customHeight="1">
      <c r="A17" s="114"/>
      <c r="B17" s="34" t="s">
        <v>31</v>
      </c>
      <c r="C17" s="35"/>
      <c r="D17" s="36" t="s">
        <v>32</v>
      </c>
      <c r="E17" s="37">
        <f>F17+G17</f>
        <v>22955000</v>
      </c>
      <c r="F17" s="37">
        <f>F18</f>
        <v>5513750</v>
      </c>
      <c r="G17" s="37">
        <f>G18</f>
        <v>17441250</v>
      </c>
      <c r="H17" s="38">
        <f>I17+M17</f>
        <v>11646881.91</v>
      </c>
      <c r="I17" s="39">
        <f>F21</f>
        <v>2797560.23</v>
      </c>
      <c r="J17" s="40"/>
      <c r="K17" s="40"/>
      <c r="L17" s="39">
        <f>I17</f>
        <v>2797560.23</v>
      </c>
      <c r="M17" s="38">
        <f>G21</f>
        <v>8849321.68</v>
      </c>
      <c r="N17" s="40"/>
      <c r="O17" s="40"/>
      <c r="P17" s="40"/>
      <c r="Q17" s="41">
        <f>M17</f>
        <v>8849321.68</v>
      </c>
    </row>
    <row r="18" spans="1:17" ht="12.75">
      <c r="A18" s="42"/>
      <c r="B18" s="43" t="s">
        <v>33</v>
      </c>
      <c r="C18" s="105"/>
      <c r="D18" s="106"/>
      <c r="E18" s="37">
        <f>F18+G18</f>
        <v>22955000</v>
      </c>
      <c r="F18" s="37">
        <f>SUM(F19:F23)</f>
        <v>5513750</v>
      </c>
      <c r="G18" s="37">
        <f>SUM(G19:G23)</f>
        <v>17441250</v>
      </c>
      <c r="H18" s="107"/>
      <c r="I18" s="102"/>
      <c r="J18" s="102"/>
      <c r="K18" s="102"/>
      <c r="L18" s="102"/>
      <c r="M18" s="102"/>
      <c r="N18" s="102"/>
      <c r="O18" s="102"/>
      <c r="P18" s="102"/>
      <c r="Q18" s="103"/>
    </row>
    <row r="19" spans="1:17" ht="12.75">
      <c r="A19" s="42"/>
      <c r="B19" s="48" t="s">
        <v>34</v>
      </c>
      <c r="C19" s="105"/>
      <c r="D19" s="106"/>
      <c r="E19" s="37">
        <v>762622.21</v>
      </c>
      <c r="F19" s="49">
        <f>E19-G19</f>
        <v>183180.49</v>
      </c>
      <c r="G19" s="37">
        <v>579441.72</v>
      </c>
      <c r="H19" s="107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17" ht="12.75">
      <c r="A20" s="42"/>
      <c r="B20" s="48">
        <v>2009</v>
      </c>
      <c r="C20" s="105"/>
      <c r="D20" s="106"/>
      <c r="E20" s="37">
        <f>F20+G20</f>
        <v>657235.71</v>
      </c>
      <c r="F20" s="49">
        <v>157866.85</v>
      </c>
      <c r="G20" s="37">
        <v>499368.86</v>
      </c>
      <c r="H20" s="107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ht="12.75">
      <c r="A21" s="42"/>
      <c r="B21" s="50">
        <v>2010</v>
      </c>
      <c r="C21" s="105"/>
      <c r="D21" s="106"/>
      <c r="E21" s="37">
        <f>F21+G21</f>
        <v>11646881.91</v>
      </c>
      <c r="F21" s="49">
        <v>2797560.23</v>
      </c>
      <c r="G21" s="37">
        <v>8849321.68</v>
      </c>
      <c r="H21" s="107"/>
      <c r="I21" s="102"/>
      <c r="J21" s="102"/>
      <c r="K21" s="102"/>
      <c r="L21" s="102"/>
      <c r="M21" s="102"/>
      <c r="N21" s="102"/>
      <c r="O21" s="102"/>
      <c r="P21" s="102"/>
      <c r="Q21" s="103"/>
    </row>
    <row r="22" spans="1:17" ht="12.75">
      <c r="A22" s="42"/>
      <c r="B22" s="50">
        <v>2011</v>
      </c>
      <c r="C22" s="105"/>
      <c r="D22" s="106"/>
      <c r="E22" s="37">
        <f>F22+G22</f>
        <v>6801463.210000001</v>
      </c>
      <c r="F22" s="49">
        <v>1633699.31</v>
      </c>
      <c r="G22" s="37">
        <v>5167763.9</v>
      </c>
      <c r="H22" s="107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17" ht="12.75" customHeight="1">
      <c r="A23" s="51"/>
      <c r="B23" s="52">
        <v>2012</v>
      </c>
      <c r="C23" s="105"/>
      <c r="D23" s="106"/>
      <c r="E23" s="37">
        <f>F23+G23</f>
        <v>3086796.96</v>
      </c>
      <c r="F23" s="37">
        <v>741443.12</v>
      </c>
      <c r="G23" s="37">
        <v>2345353.84</v>
      </c>
      <c r="H23" s="107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1:17" ht="42.75">
      <c r="A24" s="110">
        <v>2</v>
      </c>
      <c r="B24" s="53" t="s">
        <v>28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17" ht="53.25">
      <c r="A25" s="110"/>
      <c r="B25" s="32" t="s">
        <v>35</v>
      </c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1"/>
    </row>
    <row r="26" spans="1:17" ht="21.75">
      <c r="A26" s="110"/>
      <c r="B26" s="32" t="s">
        <v>36</v>
      </c>
      <c r="C26" s="3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1"/>
    </row>
    <row r="27" spans="1:17" ht="42.75">
      <c r="A27" s="110"/>
      <c r="B27" s="34" t="s">
        <v>37</v>
      </c>
      <c r="C27" s="35"/>
      <c r="D27" s="36" t="s">
        <v>38</v>
      </c>
      <c r="E27" s="37">
        <f>F27+G27</f>
        <v>1205201.25</v>
      </c>
      <c r="F27" s="37">
        <v>180780.19</v>
      </c>
      <c r="G27" s="37">
        <f>G28</f>
        <v>1024421.06</v>
      </c>
      <c r="H27" s="38"/>
      <c r="I27" s="39"/>
      <c r="J27" s="40"/>
      <c r="K27" s="40"/>
      <c r="L27" s="39"/>
      <c r="M27" s="38"/>
      <c r="N27" s="40"/>
      <c r="O27" s="40"/>
      <c r="P27" s="40"/>
      <c r="Q27" s="41"/>
    </row>
    <row r="28" spans="1:17" ht="12.75">
      <c r="A28" s="110"/>
      <c r="B28" s="43" t="s">
        <v>33</v>
      </c>
      <c r="C28" s="105"/>
      <c r="D28" s="106"/>
      <c r="E28" s="37">
        <f>F28+G28</f>
        <v>1205201.25</v>
      </c>
      <c r="F28" s="37">
        <v>180780.19</v>
      </c>
      <c r="G28" s="37">
        <v>1024421.06</v>
      </c>
      <c r="H28" s="111"/>
      <c r="I28" s="108"/>
      <c r="J28" s="108"/>
      <c r="K28" s="108"/>
      <c r="L28" s="108"/>
      <c r="M28" s="108"/>
      <c r="N28" s="108"/>
      <c r="O28" s="108"/>
      <c r="P28" s="108"/>
      <c r="Q28" s="109"/>
    </row>
    <row r="29" spans="1:17" ht="12.75">
      <c r="A29" s="110"/>
      <c r="B29" s="48" t="s">
        <v>39</v>
      </c>
      <c r="C29" s="105"/>
      <c r="D29" s="106"/>
      <c r="E29" s="37">
        <f>F29+G29</f>
        <v>1205201.25</v>
      </c>
      <c r="F29" s="49">
        <v>180780.19</v>
      </c>
      <c r="G29" s="37">
        <v>1024421.06</v>
      </c>
      <c r="H29" s="111"/>
      <c r="I29" s="108"/>
      <c r="J29" s="108"/>
      <c r="K29" s="108"/>
      <c r="L29" s="108"/>
      <c r="M29" s="108"/>
      <c r="N29" s="108"/>
      <c r="O29" s="108"/>
      <c r="P29" s="108"/>
      <c r="Q29" s="109"/>
    </row>
    <row r="30" spans="1:17" ht="42.75">
      <c r="A30" s="97">
        <v>3</v>
      </c>
      <c r="B30" s="53" t="s">
        <v>28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53.25">
      <c r="A31" s="97"/>
      <c r="B31" s="32" t="s">
        <v>35</v>
      </c>
      <c r="C31" s="3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1"/>
    </row>
    <row r="32" spans="1:17" ht="21.75">
      <c r="A32" s="97"/>
      <c r="B32" s="32" t="s">
        <v>36</v>
      </c>
      <c r="C32" s="3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1"/>
    </row>
    <row r="33" spans="1:17" ht="42.75">
      <c r="A33" s="97"/>
      <c r="B33" s="34" t="s">
        <v>37</v>
      </c>
      <c r="C33" s="35"/>
      <c r="D33" s="36" t="s">
        <v>40</v>
      </c>
      <c r="E33" s="37">
        <f>F33+G33</f>
        <v>1112160.06</v>
      </c>
      <c r="F33" s="37">
        <f>F34</f>
        <v>166824.01</v>
      </c>
      <c r="G33" s="37">
        <f>G34</f>
        <v>945336.05</v>
      </c>
      <c r="H33" s="38"/>
      <c r="I33" s="39"/>
      <c r="J33" s="40"/>
      <c r="K33" s="40"/>
      <c r="L33" s="39"/>
      <c r="M33" s="38"/>
      <c r="N33" s="40"/>
      <c r="O33" s="40"/>
      <c r="P33" s="40"/>
      <c r="Q33" s="41"/>
    </row>
    <row r="34" spans="1:17" ht="12.75">
      <c r="A34" s="97"/>
      <c r="B34" s="43" t="s">
        <v>33</v>
      </c>
      <c r="C34" s="105"/>
      <c r="D34" s="106"/>
      <c r="E34" s="37">
        <f>F34+G34</f>
        <v>1112160.06</v>
      </c>
      <c r="F34" s="37">
        <f>SUM(F35:F35)</f>
        <v>166824.01</v>
      </c>
      <c r="G34" s="37">
        <f>SUM(G35:G35)</f>
        <v>945336.05</v>
      </c>
      <c r="H34" s="107"/>
      <c r="I34" s="102"/>
      <c r="J34" s="102"/>
      <c r="K34" s="102"/>
      <c r="L34" s="102"/>
      <c r="M34" s="102"/>
      <c r="N34" s="102"/>
      <c r="O34" s="102"/>
      <c r="P34" s="102"/>
      <c r="Q34" s="103"/>
    </row>
    <row r="35" spans="1:17" ht="12.75">
      <c r="A35" s="97"/>
      <c r="B35" s="52" t="s">
        <v>39</v>
      </c>
      <c r="C35" s="105"/>
      <c r="D35" s="106"/>
      <c r="E35" s="37">
        <f>F35+G35</f>
        <v>1112160.06</v>
      </c>
      <c r="F35" s="49">
        <v>166824.01</v>
      </c>
      <c r="G35" s="37">
        <v>945336.05</v>
      </c>
      <c r="H35" s="107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ht="42.75">
      <c r="A36" s="97">
        <v>4</v>
      </c>
      <c r="B36" s="53" t="s">
        <v>28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ht="53.25">
      <c r="A37" s="97"/>
      <c r="B37" s="32" t="s">
        <v>35</v>
      </c>
      <c r="C37" s="3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1"/>
    </row>
    <row r="38" spans="1:17" ht="21.75">
      <c r="A38" s="97"/>
      <c r="B38" s="32" t="s">
        <v>36</v>
      </c>
      <c r="C38" s="3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1"/>
    </row>
    <row r="39" spans="1:17" ht="36.75" customHeight="1">
      <c r="A39" s="97"/>
      <c r="B39" s="34" t="s">
        <v>37</v>
      </c>
      <c r="C39" s="35"/>
      <c r="D39" s="36" t="s">
        <v>41</v>
      </c>
      <c r="E39" s="37">
        <f>F39+G39</f>
        <v>500469.28</v>
      </c>
      <c r="F39" s="37">
        <f>F40</f>
        <v>75070.39</v>
      </c>
      <c r="G39" s="37">
        <f>G40</f>
        <v>425398.89</v>
      </c>
      <c r="H39" s="38"/>
      <c r="I39" s="39"/>
      <c r="J39" s="40"/>
      <c r="K39" s="40"/>
      <c r="L39" s="39"/>
      <c r="M39" s="38"/>
      <c r="N39" s="40"/>
      <c r="O39" s="40"/>
      <c r="P39" s="40"/>
      <c r="Q39" s="41"/>
    </row>
    <row r="40" spans="1:17" ht="12.75">
      <c r="A40" s="97"/>
      <c r="B40" s="43" t="s">
        <v>33</v>
      </c>
      <c r="C40" s="105"/>
      <c r="D40" s="106"/>
      <c r="E40" s="37">
        <f>F40+G40</f>
        <v>500469.28</v>
      </c>
      <c r="F40" s="37">
        <f>SUM(F41:F41)</f>
        <v>75070.39</v>
      </c>
      <c r="G40" s="37">
        <f>SUM(G41:G41)</f>
        <v>425398.89</v>
      </c>
      <c r="H40" s="107"/>
      <c r="I40" s="102"/>
      <c r="J40" s="102"/>
      <c r="K40" s="102"/>
      <c r="L40" s="102"/>
      <c r="M40" s="102"/>
      <c r="N40" s="102"/>
      <c r="O40" s="102"/>
      <c r="P40" s="102"/>
      <c r="Q40" s="103"/>
    </row>
    <row r="41" spans="1:17" ht="12.75">
      <c r="A41" s="97"/>
      <c r="B41" s="52" t="s">
        <v>39</v>
      </c>
      <c r="C41" s="105"/>
      <c r="D41" s="106"/>
      <c r="E41" s="37">
        <f>F41+G41</f>
        <v>500469.28</v>
      </c>
      <c r="F41" s="49">
        <v>75070.39</v>
      </c>
      <c r="G41" s="37">
        <v>425398.89</v>
      </c>
      <c r="H41" s="107"/>
      <c r="I41" s="102"/>
      <c r="J41" s="102"/>
      <c r="K41" s="102"/>
      <c r="L41" s="102"/>
      <c r="M41" s="102"/>
      <c r="N41" s="102"/>
      <c r="O41" s="102"/>
      <c r="P41" s="102"/>
      <c r="Q41" s="103"/>
    </row>
    <row r="42" spans="1:17" ht="42.75">
      <c r="A42" s="97">
        <v>5</v>
      </c>
      <c r="B42" s="53" t="s">
        <v>28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53.25">
      <c r="A43" s="97"/>
      <c r="B43" s="58" t="s">
        <v>35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21.75">
      <c r="A44" s="97"/>
      <c r="B44" s="58" t="s">
        <v>36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06.5">
      <c r="A45" s="97"/>
      <c r="B45" s="59" t="s">
        <v>42</v>
      </c>
      <c r="C45" s="35"/>
      <c r="D45" s="44">
        <v>80180101</v>
      </c>
      <c r="E45" s="37">
        <f>E46</f>
        <v>608107.61</v>
      </c>
      <c r="F45" s="49">
        <f>F46</f>
        <v>91216.14</v>
      </c>
      <c r="G45" s="37">
        <f>G46</f>
        <v>516891.47</v>
      </c>
      <c r="H45" s="45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2.75">
      <c r="A46" s="97"/>
      <c r="B46" s="52" t="s">
        <v>33</v>
      </c>
      <c r="C46" s="99"/>
      <c r="D46" s="100"/>
      <c r="E46" s="37">
        <f>F46+G46</f>
        <v>608107.61</v>
      </c>
      <c r="F46" s="49">
        <f>F47</f>
        <v>91216.14</v>
      </c>
      <c r="G46" s="37">
        <f>G47</f>
        <v>516891.47</v>
      </c>
      <c r="H46" s="101"/>
      <c r="I46" s="95"/>
      <c r="J46" s="95"/>
      <c r="K46" s="95"/>
      <c r="L46" s="95"/>
      <c r="M46" s="95"/>
      <c r="N46" s="95"/>
      <c r="O46" s="95"/>
      <c r="P46" s="95"/>
      <c r="Q46" s="96"/>
    </row>
    <row r="47" spans="1:17" ht="12.75">
      <c r="A47" s="97"/>
      <c r="B47" s="52" t="s">
        <v>34</v>
      </c>
      <c r="C47" s="99"/>
      <c r="D47" s="100"/>
      <c r="E47" s="37">
        <f>F47+G47</f>
        <v>608107.61</v>
      </c>
      <c r="F47" s="49">
        <v>91216.14</v>
      </c>
      <c r="G47" s="37">
        <v>516891.47</v>
      </c>
      <c r="H47" s="101"/>
      <c r="I47" s="95"/>
      <c r="J47" s="95"/>
      <c r="K47" s="95"/>
      <c r="L47" s="95"/>
      <c r="M47" s="95"/>
      <c r="N47" s="95"/>
      <c r="O47" s="95"/>
      <c r="P47" s="95"/>
      <c r="Q47" s="96"/>
    </row>
    <row r="48" spans="1:17" ht="42.75">
      <c r="A48" s="97">
        <v>6</v>
      </c>
      <c r="B48" s="53" t="s">
        <v>28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53.25">
      <c r="A49" s="97"/>
      <c r="B49" s="58" t="s">
        <v>35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21.75">
      <c r="A50" s="97"/>
      <c r="B50" s="58" t="s">
        <v>36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06.5">
      <c r="A51" s="97"/>
      <c r="B51" s="59" t="s">
        <v>42</v>
      </c>
      <c r="C51" s="35"/>
      <c r="D51" s="44">
        <v>80180110</v>
      </c>
      <c r="E51" s="37">
        <f>E52</f>
        <v>937213.98</v>
      </c>
      <c r="F51" s="49">
        <f>F52</f>
        <v>140582.09</v>
      </c>
      <c r="G51" s="37">
        <f>G52</f>
        <v>796631.89</v>
      </c>
      <c r="H51" s="45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2.75">
      <c r="A52" s="97"/>
      <c r="B52" s="52" t="s">
        <v>33</v>
      </c>
      <c r="C52" s="99"/>
      <c r="D52" s="100"/>
      <c r="E52" s="37">
        <f>F52+G52</f>
        <v>937213.98</v>
      </c>
      <c r="F52" s="49">
        <v>140582.09</v>
      </c>
      <c r="G52" s="37">
        <v>796631.89</v>
      </c>
      <c r="H52" s="101"/>
      <c r="I52" s="95"/>
      <c r="J52" s="95"/>
      <c r="K52" s="95"/>
      <c r="L52" s="95"/>
      <c r="M52" s="95"/>
      <c r="N52" s="95"/>
      <c r="O52" s="95"/>
      <c r="P52" s="95"/>
      <c r="Q52" s="96"/>
    </row>
    <row r="53" spans="1:17" ht="12.75">
      <c r="A53" s="97"/>
      <c r="B53" s="52" t="s">
        <v>43</v>
      </c>
      <c r="C53" s="99"/>
      <c r="D53" s="100"/>
      <c r="E53" s="37">
        <f>F53+G53</f>
        <v>937213.98</v>
      </c>
      <c r="F53" s="49">
        <v>140582.09</v>
      </c>
      <c r="G53" s="37">
        <v>796631.89</v>
      </c>
      <c r="H53" s="101"/>
      <c r="I53" s="95"/>
      <c r="J53" s="95"/>
      <c r="K53" s="95"/>
      <c r="L53" s="95"/>
      <c r="M53" s="95"/>
      <c r="N53" s="95"/>
      <c r="O53" s="95"/>
      <c r="P53" s="95"/>
      <c r="Q53" s="96"/>
    </row>
    <row r="54" spans="1:17" ht="42.75">
      <c r="A54" s="97">
        <v>7</v>
      </c>
      <c r="B54" s="53" t="s">
        <v>28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53.25">
      <c r="A55" s="97"/>
      <c r="B55" s="58" t="s">
        <v>35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21.75">
      <c r="A56" s="97"/>
      <c r="B56" s="58" t="s">
        <v>36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106.5">
      <c r="A57" s="97"/>
      <c r="B57" s="59" t="s">
        <v>42</v>
      </c>
      <c r="C57" s="35"/>
      <c r="D57" s="44">
        <v>80180120</v>
      </c>
      <c r="E57" s="37">
        <f>E58</f>
        <v>847301.76</v>
      </c>
      <c r="F57" s="49">
        <f>F58</f>
        <v>127095.27</v>
      </c>
      <c r="G57" s="37">
        <f>G58</f>
        <v>720206.49</v>
      </c>
      <c r="H57" s="45"/>
      <c r="I57" s="46"/>
      <c r="J57" s="46"/>
      <c r="K57" s="46"/>
      <c r="L57" s="46"/>
      <c r="M57" s="46"/>
      <c r="N57" s="46"/>
      <c r="O57" s="46"/>
      <c r="P57" s="46"/>
      <c r="Q57" s="47"/>
    </row>
    <row r="58" spans="1:17" ht="12.75">
      <c r="A58" s="97"/>
      <c r="B58" s="52" t="s">
        <v>33</v>
      </c>
      <c r="C58" s="99"/>
      <c r="D58" s="100"/>
      <c r="E58" s="37">
        <f>F58+G58</f>
        <v>847301.76</v>
      </c>
      <c r="F58" s="49">
        <v>127095.27</v>
      </c>
      <c r="G58" s="37">
        <v>720206.49</v>
      </c>
      <c r="H58" s="101"/>
      <c r="I58" s="95"/>
      <c r="J58" s="95"/>
      <c r="K58" s="95"/>
      <c r="L58" s="95"/>
      <c r="M58" s="95"/>
      <c r="N58" s="95"/>
      <c r="O58" s="95"/>
      <c r="P58" s="95"/>
      <c r="Q58" s="96"/>
    </row>
    <row r="59" spans="1:17" ht="12.75">
      <c r="A59" s="97"/>
      <c r="B59" s="52" t="s">
        <v>34</v>
      </c>
      <c r="C59" s="99"/>
      <c r="D59" s="100"/>
      <c r="E59" s="37">
        <f>F59+G59</f>
        <v>847301.76</v>
      </c>
      <c r="F59" s="49">
        <v>127095.27</v>
      </c>
      <c r="G59" s="37">
        <v>720206.49</v>
      </c>
      <c r="H59" s="101"/>
      <c r="I59" s="95"/>
      <c r="J59" s="95"/>
      <c r="K59" s="95"/>
      <c r="L59" s="95"/>
      <c r="M59" s="95"/>
      <c r="N59" s="95"/>
      <c r="O59" s="95"/>
      <c r="P59" s="95"/>
      <c r="Q59" s="96"/>
    </row>
    <row r="60" spans="1:17" ht="42.75">
      <c r="A60" s="97">
        <v>8</v>
      </c>
      <c r="B60" s="53" t="s">
        <v>28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ht="32.25">
      <c r="A61" s="97"/>
      <c r="B61" s="58" t="s">
        <v>44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ht="32.25">
      <c r="A62" s="97"/>
      <c r="B62" s="58" t="s">
        <v>45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96">
      <c r="A63" s="97"/>
      <c r="B63" s="59" t="s">
        <v>46</v>
      </c>
      <c r="C63" s="57"/>
      <c r="D63" s="44">
        <v>92192120</v>
      </c>
      <c r="E63" s="37">
        <f>E64</f>
        <v>2393850.6100000003</v>
      </c>
      <c r="F63" s="49">
        <f>F64</f>
        <v>1196925.31</v>
      </c>
      <c r="G63" s="37">
        <f>G64</f>
        <v>1196925.3</v>
      </c>
      <c r="H63" s="64">
        <f>E66</f>
        <v>1063961.68</v>
      </c>
      <c r="I63" s="65">
        <f>F66</f>
        <v>531980.84</v>
      </c>
      <c r="J63" s="65"/>
      <c r="K63" s="65"/>
      <c r="L63" s="65">
        <f>F66</f>
        <v>531980.84</v>
      </c>
      <c r="M63" s="65">
        <f>G66</f>
        <v>531980.84</v>
      </c>
      <c r="N63" s="65"/>
      <c r="O63" s="65"/>
      <c r="P63" s="65"/>
      <c r="Q63" s="66">
        <f>G66</f>
        <v>531980.84</v>
      </c>
    </row>
    <row r="64" spans="1:17" ht="12.75">
      <c r="A64" s="97"/>
      <c r="B64" s="52" t="s">
        <v>33</v>
      </c>
      <c r="C64" s="99"/>
      <c r="D64" s="100"/>
      <c r="E64" s="37">
        <f>F64+G64</f>
        <v>2393850.6100000003</v>
      </c>
      <c r="F64" s="49">
        <f>F65+F66+F67</f>
        <v>1196925.31</v>
      </c>
      <c r="G64" s="37">
        <f>G65+G66+G67</f>
        <v>1196925.3</v>
      </c>
      <c r="H64" s="101"/>
      <c r="I64" s="95"/>
      <c r="J64" s="95"/>
      <c r="K64" s="95"/>
      <c r="L64" s="95"/>
      <c r="M64" s="95"/>
      <c r="N64" s="95"/>
      <c r="O64" s="95"/>
      <c r="P64" s="95"/>
      <c r="Q64" s="96"/>
    </row>
    <row r="65" spans="1:17" ht="12.75">
      <c r="A65" s="97"/>
      <c r="B65" s="52" t="s">
        <v>47</v>
      </c>
      <c r="C65" s="99"/>
      <c r="D65" s="100"/>
      <c r="E65" s="37">
        <f>F65+G65</f>
        <v>429274.08</v>
      </c>
      <c r="F65" s="49">
        <v>214637.04</v>
      </c>
      <c r="G65" s="37">
        <v>214637.04</v>
      </c>
      <c r="H65" s="101"/>
      <c r="I65" s="95"/>
      <c r="J65" s="95"/>
      <c r="K65" s="95"/>
      <c r="L65" s="95"/>
      <c r="M65" s="95"/>
      <c r="N65" s="95"/>
      <c r="O65" s="95"/>
      <c r="P65" s="95"/>
      <c r="Q65" s="96"/>
    </row>
    <row r="66" spans="1:17" ht="12.75">
      <c r="A66" s="97"/>
      <c r="B66" s="52">
        <v>2010</v>
      </c>
      <c r="C66" s="99"/>
      <c r="D66" s="100"/>
      <c r="E66" s="37">
        <f>F66+G66</f>
        <v>1063961.68</v>
      </c>
      <c r="F66" s="49">
        <v>531980.84</v>
      </c>
      <c r="G66" s="37">
        <v>531980.84</v>
      </c>
      <c r="H66" s="101"/>
      <c r="I66" s="95"/>
      <c r="J66" s="95"/>
      <c r="K66" s="95"/>
      <c r="L66" s="95"/>
      <c r="M66" s="95"/>
      <c r="N66" s="95"/>
      <c r="O66" s="95"/>
      <c r="P66" s="95"/>
      <c r="Q66" s="96"/>
    </row>
    <row r="67" spans="1:17" ht="12.75">
      <c r="A67" s="97"/>
      <c r="B67" s="52">
        <v>2011</v>
      </c>
      <c r="C67" s="57"/>
      <c r="D67" s="60"/>
      <c r="E67" s="37">
        <f>F67+G67</f>
        <v>900614.85</v>
      </c>
      <c r="F67" s="49">
        <v>450307.43</v>
      </c>
      <c r="G67" s="37">
        <v>450307.42</v>
      </c>
      <c r="H67" s="61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12.75">
      <c r="A68" s="97">
        <v>9</v>
      </c>
      <c r="B68" s="67" t="s">
        <v>48</v>
      </c>
      <c r="C68" s="68"/>
      <c r="D68" s="69"/>
      <c r="E68" s="70"/>
      <c r="F68" s="71"/>
      <c r="G68" s="70"/>
      <c r="H68" s="72"/>
      <c r="I68" s="73"/>
      <c r="J68" s="73"/>
      <c r="K68" s="73"/>
      <c r="L68" s="73"/>
      <c r="M68" s="73"/>
      <c r="N68" s="73"/>
      <c r="O68" s="73"/>
      <c r="P68" s="73"/>
      <c r="Q68" s="74"/>
    </row>
    <row r="69" spans="1:17" ht="42.75">
      <c r="A69" s="97"/>
      <c r="B69" s="53" t="s">
        <v>28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ht="53.25">
      <c r="A70" s="97"/>
      <c r="B70" s="32" t="s">
        <v>35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ht="21.75">
      <c r="A71" s="97"/>
      <c r="B71" s="32" t="s">
        <v>36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ht="42.75">
      <c r="A72" s="97"/>
      <c r="B72" s="34" t="s">
        <v>37</v>
      </c>
      <c r="C72" s="35"/>
      <c r="D72" s="36" t="s">
        <v>49</v>
      </c>
      <c r="E72" s="37">
        <f>F72+G72</f>
        <v>20740</v>
      </c>
      <c r="F72" s="37">
        <f>F73</f>
        <v>3111</v>
      </c>
      <c r="G72" s="37">
        <f>G73</f>
        <v>17629</v>
      </c>
      <c r="H72" s="38">
        <f>I72+M72</f>
        <v>20740</v>
      </c>
      <c r="I72" s="39">
        <f>F74</f>
        <v>3111</v>
      </c>
      <c r="J72" s="40"/>
      <c r="K72" s="40"/>
      <c r="L72" s="39">
        <f>F74</f>
        <v>3111</v>
      </c>
      <c r="M72" s="38">
        <f>Q72</f>
        <v>17629</v>
      </c>
      <c r="N72" s="40"/>
      <c r="O72" s="40"/>
      <c r="P72" s="40"/>
      <c r="Q72" s="41">
        <f>G74</f>
        <v>17629</v>
      </c>
    </row>
    <row r="73" spans="1:17" ht="12.75">
      <c r="A73" s="97"/>
      <c r="B73" s="43" t="s">
        <v>33</v>
      </c>
      <c r="C73" s="105"/>
      <c r="D73" s="106"/>
      <c r="E73" s="37">
        <f>F73+G73</f>
        <v>20740</v>
      </c>
      <c r="F73" s="37">
        <f>SUM(F74:F74)</f>
        <v>3111</v>
      </c>
      <c r="G73" s="37">
        <f>SUM(G74:G74)</f>
        <v>17629</v>
      </c>
      <c r="H73" s="107"/>
      <c r="I73" s="102"/>
      <c r="J73" s="102"/>
      <c r="K73" s="102"/>
      <c r="L73" s="102"/>
      <c r="M73" s="102"/>
      <c r="N73" s="102"/>
      <c r="O73" s="102"/>
      <c r="P73" s="102"/>
      <c r="Q73" s="103"/>
    </row>
    <row r="74" spans="1:17" ht="12.75">
      <c r="A74" s="97"/>
      <c r="B74" s="52" t="s">
        <v>50</v>
      </c>
      <c r="C74" s="105"/>
      <c r="D74" s="106"/>
      <c r="E74" s="37">
        <f>F74+G74</f>
        <v>20740</v>
      </c>
      <c r="F74" s="49">
        <v>3111</v>
      </c>
      <c r="G74" s="37">
        <v>17629</v>
      </c>
      <c r="H74" s="107"/>
      <c r="I74" s="102"/>
      <c r="J74" s="102"/>
      <c r="K74" s="102"/>
      <c r="L74" s="102"/>
      <c r="M74" s="102"/>
      <c r="N74" s="102"/>
      <c r="O74" s="102"/>
      <c r="P74" s="102"/>
      <c r="Q74" s="103"/>
    </row>
    <row r="75" spans="1:17" ht="42.75">
      <c r="A75" s="97">
        <v>10</v>
      </c>
      <c r="B75" s="53" t="s">
        <v>28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53.25">
      <c r="A76" s="97"/>
      <c r="B76" s="58" t="s">
        <v>35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21.75">
      <c r="A77" s="97"/>
      <c r="B77" s="58" t="s">
        <v>36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06.5">
      <c r="A78" s="97"/>
      <c r="B78" s="59" t="s">
        <v>42</v>
      </c>
      <c r="C78" s="35"/>
      <c r="D78" s="44">
        <v>75075095</v>
      </c>
      <c r="E78" s="37">
        <f>E79</f>
        <v>14640</v>
      </c>
      <c r="F78" s="49">
        <f>F79</f>
        <v>2196</v>
      </c>
      <c r="G78" s="37">
        <f>G79</f>
        <v>12444</v>
      </c>
      <c r="H78" s="45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2.75">
      <c r="A79" s="97"/>
      <c r="B79" s="52" t="s">
        <v>33</v>
      </c>
      <c r="C79" s="99"/>
      <c r="D79" s="100"/>
      <c r="E79" s="37">
        <f>F79+G79</f>
        <v>14640</v>
      </c>
      <c r="F79" s="49">
        <v>2196</v>
      </c>
      <c r="G79" s="37">
        <v>12444</v>
      </c>
      <c r="H79" s="101"/>
      <c r="I79" s="95"/>
      <c r="J79" s="95"/>
      <c r="K79" s="95"/>
      <c r="L79" s="95"/>
      <c r="M79" s="95"/>
      <c r="N79" s="95"/>
      <c r="O79" s="95"/>
      <c r="P79" s="95"/>
      <c r="Q79" s="96"/>
    </row>
    <row r="80" spans="1:17" ht="12.75">
      <c r="A80" s="97"/>
      <c r="B80" s="52" t="s">
        <v>39</v>
      </c>
      <c r="C80" s="99"/>
      <c r="D80" s="100"/>
      <c r="E80" s="37">
        <f>F80+G80</f>
        <v>14640</v>
      </c>
      <c r="F80" s="49">
        <f>F79</f>
        <v>2196</v>
      </c>
      <c r="G80" s="37">
        <f>G79</f>
        <v>12444</v>
      </c>
      <c r="H80" s="101"/>
      <c r="I80" s="95"/>
      <c r="J80" s="95"/>
      <c r="K80" s="95"/>
      <c r="L80" s="95"/>
      <c r="M80" s="95"/>
      <c r="N80" s="95"/>
      <c r="O80" s="95"/>
      <c r="P80" s="95"/>
      <c r="Q80" s="96"/>
    </row>
    <row r="81" spans="1:17" ht="42.75">
      <c r="A81" s="97">
        <v>11</v>
      </c>
      <c r="B81" s="53" t="s">
        <v>28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53.25">
      <c r="A82" s="97"/>
      <c r="B82" s="58" t="s">
        <v>35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ht="21.75">
      <c r="A83" s="97"/>
      <c r="B83" s="58" t="s">
        <v>36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ht="106.5">
      <c r="A84" s="97"/>
      <c r="B84" s="59" t="s">
        <v>42</v>
      </c>
      <c r="C84" s="35"/>
      <c r="D84" s="44">
        <v>80180195</v>
      </c>
      <c r="E84" s="37">
        <f>E85</f>
        <v>20000</v>
      </c>
      <c r="F84" s="49">
        <f>F85</f>
        <v>3000</v>
      </c>
      <c r="G84" s="37">
        <f>G85</f>
        <v>17000</v>
      </c>
      <c r="H84" s="75">
        <f>E84</f>
        <v>20000</v>
      </c>
      <c r="I84" s="76">
        <f>F84</f>
        <v>3000</v>
      </c>
      <c r="J84" s="76"/>
      <c r="K84" s="76"/>
      <c r="L84" s="76">
        <f>I84</f>
        <v>3000</v>
      </c>
      <c r="M84" s="76">
        <f>G84</f>
        <v>17000</v>
      </c>
      <c r="N84" s="76"/>
      <c r="O84" s="76"/>
      <c r="P84" s="76"/>
      <c r="Q84" s="77">
        <f>M84</f>
        <v>17000</v>
      </c>
    </row>
    <row r="85" spans="1:17" ht="12.75">
      <c r="A85" s="97"/>
      <c r="B85" s="52" t="s">
        <v>33</v>
      </c>
      <c r="C85" s="99"/>
      <c r="D85" s="100"/>
      <c r="E85" s="37">
        <f aca="true" t="shared" si="0" ref="E85:E93">F85+G85</f>
        <v>20000</v>
      </c>
      <c r="F85" s="49">
        <v>3000</v>
      </c>
      <c r="G85" s="37">
        <v>17000</v>
      </c>
      <c r="H85" s="101"/>
      <c r="I85" s="95"/>
      <c r="J85" s="95"/>
      <c r="K85" s="95"/>
      <c r="L85" s="95"/>
      <c r="M85" s="95"/>
      <c r="N85" s="95"/>
      <c r="O85" s="95"/>
      <c r="P85" s="95"/>
      <c r="Q85" s="96"/>
    </row>
    <row r="86" spans="1:17" ht="12.75">
      <c r="A86" s="97"/>
      <c r="B86" s="52" t="s">
        <v>50</v>
      </c>
      <c r="C86" s="99"/>
      <c r="D86" s="100"/>
      <c r="E86" s="37">
        <f t="shared" si="0"/>
        <v>20000</v>
      </c>
      <c r="F86" s="49">
        <v>3000</v>
      </c>
      <c r="G86" s="37">
        <v>17000</v>
      </c>
      <c r="H86" s="101"/>
      <c r="I86" s="95"/>
      <c r="J86" s="95"/>
      <c r="K86" s="95"/>
      <c r="L86" s="95"/>
      <c r="M86" s="95"/>
      <c r="N86" s="95"/>
      <c r="O86" s="95"/>
      <c r="P86" s="95"/>
      <c r="Q86" s="96"/>
    </row>
    <row r="87" spans="1:17" ht="12.75">
      <c r="A87" s="78"/>
      <c r="B87" s="79" t="s">
        <v>51</v>
      </c>
      <c r="C87" s="92" t="s">
        <v>52</v>
      </c>
      <c r="D87" s="92"/>
      <c r="E87" s="37">
        <f t="shared" si="0"/>
        <v>30614684.550000004</v>
      </c>
      <c r="F87" s="37">
        <f>F89+F90+F91+F92+F93+F88</f>
        <v>7500550.4</v>
      </c>
      <c r="G87" s="37">
        <f>G89+G90+G91+G92+G93+G88</f>
        <v>23114134.150000002</v>
      </c>
      <c r="H87" s="37">
        <f>I87+M87</f>
        <v>12751583.59</v>
      </c>
      <c r="I87" s="37">
        <f>I84+I72+I63+I17</f>
        <v>3335652.07</v>
      </c>
      <c r="J87" s="37"/>
      <c r="K87" s="37"/>
      <c r="L87" s="37">
        <f>L84+L72+L63+L17</f>
        <v>3335652.07</v>
      </c>
      <c r="M87" s="37">
        <f>M84+M72+M63+M17</f>
        <v>9415931.52</v>
      </c>
      <c r="N87" s="37"/>
      <c r="O87" s="37"/>
      <c r="P87" s="37"/>
      <c r="Q87" s="37">
        <f>Q84+Q72+Q63+Q17</f>
        <v>9415931.52</v>
      </c>
    </row>
    <row r="88" spans="1:17" ht="12.75">
      <c r="A88" s="78"/>
      <c r="B88" s="79"/>
      <c r="C88" s="93">
        <v>2007</v>
      </c>
      <c r="D88" s="93"/>
      <c r="E88" s="37">
        <f t="shared" si="0"/>
        <v>937213.98</v>
      </c>
      <c r="F88" s="37">
        <f>F51</f>
        <v>140582.09</v>
      </c>
      <c r="G88" s="37">
        <f>G51</f>
        <v>796631.89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2.75">
      <c r="A89" s="78"/>
      <c r="B89" s="80"/>
      <c r="C89" s="92">
        <v>2008</v>
      </c>
      <c r="D89" s="92"/>
      <c r="E89" s="37">
        <f t="shared" si="0"/>
        <v>2218031.58</v>
      </c>
      <c r="F89" s="81">
        <f>F19+F47+F59</f>
        <v>401491.9</v>
      </c>
      <c r="G89" s="81">
        <f>G19+G47+G59</f>
        <v>1816539.68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t="12.75">
      <c r="A90" s="78"/>
      <c r="B90" s="80"/>
      <c r="C90" s="92">
        <v>2009</v>
      </c>
      <c r="D90" s="92"/>
      <c r="E90" s="37">
        <f t="shared" si="0"/>
        <v>3918980.38</v>
      </c>
      <c r="F90" s="81">
        <f>F20+F29+F35+F41+F65+F80</f>
        <v>797374.4800000001</v>
      </c>
      <c r="G90" s="81">
        <f>G20+G29+G35+G41+G80+G65</f>
        <v>3121605.9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ht="12.75">
      <c r="A91" s="78"/>
      <c r="B91" s="80"/>
      <c r="C91" s="92">
        <v>2010</v>
      </c>
      <c r="D91" s="92"/>
      <c r="E91" s="37">
        <f t="shared" si="0"/>
        <v>12751583.59</v>
      </c>
      <c r="F91" s="81">
        <f>F21+F66+F74+F86</f>
        <v>3335652.07</v>
      </c>
      <c r="G91" s="81">
        <f>G21+G66+G74+G86</f>
        <v>9415931.52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12.75">
      <c r="A92" s="78"/>
      <c r="B92" s="80"/>
      <c r="C92" s="92">
        <v>2011</v>
      </c>
      <c r="D92" s="92"/>
      <c r="E92" s="37">
        <f t="shared" si="0"/>
        <v>7702078.0600000005</v>
      </c>
      <c r="F92" s="81">
        <f>F67+F22</f>
        <v>2084006.74</v>
      </c>
      <c r="G92" s="81">
        <f>G67+G22</f>
        <v>5618071.32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ht="12.75">
      <c r="A93" s="82"/>
      <c r="B93" s="83"/>
      <c r="C93" s="92">
        <v>2012</v>
      </c>
      <c r="D93" s="92"/>
      <c r="E93" s="37">
        <f t="shared" si="0"/>
        <v>3086796.96</v>
      </c>
      <c r="F93" s="81">
        <f>F23</f>
        <v>741443.12</v>
      </c>
      <c r="G93" s="81">
        <f>G23</f>
        <v>2345353.84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</row>
  </sheetData>
  <sheetProtection/>
  <mergeCells count="180">
    <mergeCell ref="A3:Q3"/>
    <mergeCell ref="AA3:AV3"/>
    <mergeCell ref="A4:Q4"/>
    <mergeCell ref="AA4:AV4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14:A17"/>
    <mergeCell ref="C18:C23"/>
    <mergeCell ref="D18:D23"/>
    <mergeCell ref="H18:H23"/>
    <mergeCell ref="I18:I23"/>
    <mergeCell ref="J18:J23"/>
    <mergeCell ref="K18:K23"/>
    <mergeCell ref="L18:L23"/>
    <mergeCell ref="M18:M23"/>
    <mergeCell ref="N18:N23"/>
    <mergeCell ref="O18:O23"/>
    <mergeCell ref="P18:P23"/>
    <mergeCell ref="Q18:Q23"/>
    <mergeCell ref="A24:A29"/>
    <mergeCell ref="C28:C29"/>
    <mergeCell ref="D28:D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A30:A35"/>
    <mergeCell ref="C34:C35"/>
    <mergeCell ref="D34:D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A36:A41"/>
    <mergeCell ref="C40:C41"/>
    <mergeCell ref="D40:D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A42:A47"/>
    <mergeCell ref="C42:Q44"/>
    <mergeCell ref="C46:C47"/>
    <mergeCell ref="D46:D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A48:A53"/>
    <mergeCell ref="C48:Q50"/>
    <mergeCell ref="C52:C53"/>
    <mergeCell ref="D52:D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A54:A59"/>
    <mergeCell ref="C54:Q56"/>
    <mergeCell ref="C58:C59"/>
    <mergeCell ref="D58:D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A60:A67"/>
    <mergeCell ref="C60:Q62"/>
    <mergeCell ref="C64:C66"/>
    <mergeCell ref="D64:D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A68:A74"/>
    <mergeCell ref="C69:Q71"/>
    <mergeCell ref="C73:C74"/>
    <mergeCell ref="D73:D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A75:A80"/>
    <mergeCell ref="C75:Q77"/>
    <mergeCell ref="C79:C80"/>
    <mergeCell ref="D79:D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A81:A86"/>
    <mergeCell ref="C81:Q83"/>
    <mergeCell ref="C85:C86"/>
    <mergeCell ref="D85:D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C87:D87"/>
    <mergeCell ref="C88:D88"/>
    <mergeCell ref="C89:D89"/>
    <mergeCell ref="H89:Q93"/>
    <mergeCell ref="C90:D90"/>
    <mergeCell ref="C91:D91"/>
    <mergeCell ref="C92:D92"/>
    <mergeCell ref="C93:D93"/>
  </mergeCells>
  <printOptions/>
  <pageMargins left="0.5118110236220472" right="0" top="0.5118110236220472" bottom="0.5118110236220472" header="0.5118110236220472" footer="0.5118110236220472"/>
  <pageSetup horizontalDpi="600" verticalDpi="600" orientation="landscape" paperSize="9" scale="70" r:id="rId1"/>
  <rowBreaks count="6" manualBreakCount="6">
    <brk id="23" max="255" man="1"/>
    <brk id="35" max="255" man="1"/>
    <brk id="47" max="255" man="1"/>
    <brk id="59" max="255" man="1"/>
    <brk id="74" max="255" man="1"/>
    <brk id="93" max="47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V45"/>
  <sheetViews>
    <sheetView view="pageBreakPreview" zoomScaleSheetLayoutView="100" zoomScalePageLayoutView="0" workbookViewId="0" topLeftCell="A28">
      <selection activeCell="N43" sqref="N43"/>
    </sheetView>
  </sheetViews>
  <sheetFormatPr defaultColWidth="7.7109375" defaultRowHeight="12.75"/>
  <cols>
    <col min="1" max="1" width="2.7109375" style="1" customWidth="1"/>
    <col min="2" max="2" width="18.00390625" style="1" customWidth="1"/>
    <col min="3" max="3" width="5.8515625" style="1" customWidth="1"/>
    <col min="4" max="4" width="8.421875" style="2" customWidth="1"/>
    <col min="5" max="5" width="11.28125" style="1" customWidth="1"/>
    <col min="6" max="6" width="10.57421875" style="1" customWidth="1"/>
    <col min="7" max="7" width="11.421875" style="1" customWidth="1"/>
    <col min="8" max="8" width="10.140625" style="1" customWidth="1"/>
    <col min="9" max="9" width="11.00390625" style="1" customWidth="1"/>
    <col min="10" max="10" width="3.140625" style="1" customWidth="1"/>
    <col min="11" max="11" width="3.57421875" style="1" customWidth="1"/>
    <col min="12" max="12" width="10.00390625" style="1" customWidth="1"/>
    <col min="13" max="13" width="9.8515625" style="1" customWidth="1"/>
    <col min="14" max="14" width="7.2812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3" spans="1:48" s="6" customFormat="1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s="6" customFormat="1" ht="12.75">
      <c r="A4" s="3"/>
      <c r="B4" s="4"/>
      <c r="C4" s="3"/>
      <c r="D4" s="5"/>
      <c r="E4" s="3"/>
      <c r="F4" s="3"/>
      <c r="G4" s="3"/>
      <c r="H4" s="4"/>
      <c r="I4" s="3"/>
      <c r="J4" s="4"/>
      <c r="K4" s="3"/>
      <c r="L4" s="4"/>
      <c r="M4" s="3"/>
      <c r="N4" s="3"/>
      <c r="O4" s="3"/>
      <c r="P4" s="3"/>
      <c r="Q4" s="3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6" customFormat="1" ht="12.75">
      <c r="A5" s="3"/>
      <c r="B5" s="8"/>
      <c r="C5" s="3"/>
      <c r="D5" s="5"/>
      <c r="E5" s="3"/>
      <c r="F5" s="4"/>
      <c r="G5" s="3"/>
      <c r="H5" s="3"/>
      <c r="I5" s="3"/>
      <c r="J5" s="3"/>
      <c r="K5" s="3"/>
      <c r="L5" s="4"/>
      <c r="M5" s="8"/>
      <c r="N5" s="3"/>
      <c r="O5" s="3"/>
      <c r="P5" s="3"/>
      <c r="Q5" s="3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s="6" customFormat="1" ht="12.75">
      <c r="A6" s="117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</row>
    <row r="7" spans="1:48" s="6" customFormat="1" ht="12.7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</row>
    <row r="8" spans="1:17" s="6" customFormat="1" ht="12.75" customHeight="1">
      <c r="A8" s="119" t="s">
        <v>2</v>
      </c>
      <c r="B8" s="116" t="s">
        <v>3</v>
      </c>
      <c r="C8" s="116" t="s">
        <v>4</v>
      </c>
      <c r="D8" s="116" t="s">
        <v>5</v>
      </c>
      <c r="E8" s="116" t="s">
        <v>6</v>
      </c>
      <c r="F8" s="116" t="s">
        <v>7</v>
      </c>
      <c r="G8" s="116"/>
      <c r="H8" s="115" t="s">
        <v>8</v>
      </c>
      <c r="I8" s="115"/>
      <c r="J8" s="115"/>
      <c r="K8" s="115"/>
      <c r="L8" s="115"/>
      <c r="M8" s="115"/>
      <c r="N8" s="115"/>
      <c r="O8" s="115"/>
      <c r="P8" s="115"/>
      <c r="Q8" s="115"/>
    </row>
    <row r="9" spans="1:17" s="6" customFormat="1" ht="12.75" customHeight="1">
      <c r="A9" s="119"/>
      <c r="B9" s="116"/>
      <c r="C9" s="116"/>
      <c r="D9" s="116"/>
      <c r="E9" s="116"/>
      <c r="F9" s="112" t="s">
        <v>9</v>
      </c>
      <c r="G9" s="112" t="s">
        <v>10</v>
      </c>
      <c r="H9" s="113" t="s">
        <v>11</v>
      </c>
      <c r="I9" s="113"/>
      <c r="J9" s="113"/>
      <c r="K9" s="113"/>
      <c r="L9" s="113"/>
      <c r="M9" s="113"/>
      <c r="N9" s="113"/>
      <c r="O9" s="113"/>
      <c r="P9" s="113"/>
      <c r="Q9" s="113"/>
    </row>
    <row r="10" spans="1:17" s="6" customFormat="1" ht="12.75" customHeight="1">
      <c r="A10" s="119"/>
      <c r="B10" s="116"/>
      <c r="C10" s="116"/>
      <c r="D10" s="116"/>
      <c r="E10" s="116"/>
      <c r="F10" s="116"/>
      <c r="G10" s="116"/>
      <c r="H10" s="112" t="s">
        <v>12</v>
      </c>
      <c r="I10" s="113" t="s">
        <v>13</v>
      </c>
      <c r="J10" s="113"/>
      <c r="K10" s="113"/>
      <c r="L10" s="113"/>
      <c r="M10" s="113"/>
      <c r="N10" s="113"/>
      <c r="O10" s="113"/>
      <c r="P10" s="113"/>
      <c r="Q10" s="113"/>
    </row>
    <row r="11" spans="1:17" s="6" customFormat="1" ht="17.25" customHeight="1">
      <c r="A11" s="119"/>
      <c r="B11" s="116"/>
      <c r="C11" s="116"/>
      <c r="D11" s="116"/>
      <c r="E11" s="116"/>
      <c r="F11" s="116"/>
      <c r="G11" s="116"/>
      <c r="H11" s="116"/>
      <c r="I11" s="112" t="s">
        <v>14</v>
      </c>
      <c r="J11" s="112"/>
      <c r="K11" s="112"/>
      <c r="L11" s="112"/>
      <c r="M11" s="113" t="s">
        <v>15</v>
      </c>
      <c r="N11" s="113"/>
      <c r="O11" s="113"/>
      <c r="P11" s="113"/>
      <c r="Q11" s="113"/>
    </row>
    <row r="12" spans="1:17" s="6" customFormat="1" ht="12.75" customHeight="1">
      <c r="A12" s="119"/>
      <c r="B12" s="116"/>
      <c r="C12" s="116"/>
      <c r="D12" s="116"/>
      <c r="E12" s="116"/>
      <c r="F12" s="116"/>
      <c r="G12" s="116"/>
      <c r="H12" s="116"/>
      <c r="I12" s="112" t="s">
        <v>16</v>
      </c>
      <c r="J12" s="112" t="s">
        <v>17</v>
      </c>
      <c r="K12" s="112"/>
      <c r="L12" s="112"/>
      <c r="M12" s="112" t="s">
        <v>16</v>
      </c>
      <c r="N12" s="113" t="s">
        <v>17</v>
      </c>
      <c r="O12" s="113"/>
      <c r="P12" s="113"/>
      <c r="Q12" s="113"/>
    </row>
    <row r="13" spans="1:17" s="6" customFormat="1" ht="75.75" customHeight="1">
      <c r="A13" s="119"/>
      <c r="B13" s="116"/>
      <c r="C13" s="116"/>
      <c r="D13" s="116"/>
      <c r="E13" s="116"/>
      <c r="F13" s="116"/>
      <c r="G13" s="116"/>
      <c r="H13" s="116"/>
      <c r="I13" s="116"/>
      <c r="J13" s="10" t="s">
        <v>18</v>
      </c>
      <c r="K13" s="10" t="s">
        <v>19</v>
      </c>
      <c r="L13" s="10" t="s">
        <v>20</v>
      </c>
      <c r="M13" s="112"/>
      <c r="N13" s="9" t="s">
        <v>21</v>
      </c>
      <c r="O13" s="9" t="s">
        <v>18</v>
      </c>
      <c r="P13" s="9" t="s">
        <v>19</v>
      </c>
      <c r="Q13" s="11" t="s">
        <v>22</v>
      </c>
    </row>
    <row r="14" spans="1:17" s="16" customFormat="1" ht="12.75">
      <c r="A14" s="12"/>
      <c r="B14" s="13"/>
      <c r="C14" s="13"/>
      <c r="D14" s="14"/>
      <c r="E14" s="13" t="s">
        <v>23</v>
      </c>
      <c r="F14" s="13"/>
      <c r="G14" s="14"/>
      <c r="H14" s="14" t="s">
        <v>24</v>
      </c>
      <c r="I14" s="13" t="s">
        <v>25</v>
      </c>
      <c r="J14" s="13"/>
      <c r="K14" s="13"/>
      <c r="L14" s="13"/>
      <c r="M14" s="13" t="s">
        <v>26</v>
      </c>
      <c r="N14" s="13"/>
      <c r="O14" s="13"/>
      <c r="P14" s="13"/>
      <c r="Q14" s="15"/>
    </row>
    <row r="15" spans="1:17" s="22" customFormat="1" ht="12.75">
      <c r="A15" s="17">
        <v>1</v>
      </c>
      <c r="B15" s="20">
        <v>2</v>
      </c>
      <c r="C15" s="19">
        <v>3</v>
      </c>
      <c r="D15" s="20">
        <v>4</v>
      </c>
      <c r="E15" s="19">
        <v>5</v>
      </c>
      <c r="F15" s="19">
        <v>6</v>
      </c>
      <c r="G15" s="20">
        <v>7</v>
      </c>
      <c r="H15" s="20">
        <v>8</v>
      </c>
      <c r="I15" s="20">
        <v>9</v>
      </c>
      <c r="J15" s="19">
        <v>10</v>
      </c>
      <c r="K15" s="19">
        <v>11</v>
      </c>
      <c r="L15" s="20">
        <v>12</v>
      </c>
      <c r="M15" s="20">
        <v>13</v>
      </c>
      <c r="N15" s="20">
        <v>14</v>
      </c>
      <c r="O15" s="19">
        <v>15</v>
      </c>
      <c r="P15" s="19">
        <v>16</v>
      </c>
      <c r="Q15" s="21">
        <v>17</v>
      </c>
    </row>
    <row r="16" spans="1:17" ht="12.75">
      <c r="A16" s="23">
        <v>1</v>
      </c>
      <c r="B16" s="84" t="s">
        <v>27</v>
      </c>
      <c r="C16" s="85"/>
      <c r="D16" s="86"/>
      <c r="E16" s="87"/>
      <c r="F16" s="87"/>
      <c r="G16" s="86"/>
      <c r="H16" s="86"/>
      <c r="I16" s="86"/>
      <c r="J16" s="87"/>
      <c r="K16" s="87"/>
      <c r="L16" s="86"/>
      <c r="M16" s="86"/>
      <c r="N16" s="86"/>
      <c r="O16" s="87"/>
      <c r="P16" s="87"/>
      <c r="Q16" s="88"/>
    </row>
    <row r="17" spans="1:17" ht="42.75">
      <c r="A17" s="110">
        <v>1</v>
      </c>
      <c r="B17" s="53" t="s">
        <v>28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ht="53.25">
      <c r="A18" s="110"/>
      <c r="B18" s="32" t="s">
        <v>54</v>
      </c>
      <c r="C18" s="3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1"/>
    </row>
    <row r="19" spans="1:17" ht="21.75">
      <c r="A19" s="110"/>
      <c r="B19" s="32" t="s">
        <v>36</v>
      </c>
      <c r="C19" s="3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1"/>
    </row>
    <row r="20" spans="1:17" ht="42.75">
      <c r="A20" s="110"/>
      <c r="B20" s="34" t="s">
        <v>55</v>
      </c>
      <c r="C20" s="35"/>
      <c r="D20" s="36" t="s">
        <v>38</v>
      </c>
      <c r="E20" s="37">
        <f>F20+G20</f>
        <v>1213808.43</v>
      </c>
      <c r="F20" s="37">
        <f>F21</f>
        <v>402134.74</v>
      </c>
      <c r="G20" s="37">
        <f>G21</f>
        <v>811673.69</v>
      </c>
      <c r="H20" s="38"/>
      <c r="I20" s="39"/>
      <c r="J20" s="40"/>
      <c r="K20" s="40"/>
      <c r="L20" s="39"/>
      <c r="M20" s="38"/>
      <c r="N20" s="40"/>
      <c r="O20" s="40"/>
      <c r="P20" s="40"/>
      <c r="Q20" s="41"/>
    </row>
    <row r="21" spans="1:17" ht="12.75">
      <c r="A21" s="110"/>
      <c r="B21" s="43" t="s">
        <v>33</v>
      </c>
      <c r="C21" s="105"/>
      <c r="D21" s="106"/>
      <c r="E21" s="37">
        <f>F21+G21</f>
        <v>1213808.43</v>
      </c>
      <c r="F21" s="37">
        <f>SUM(F22:F22)</f>
        <v>402134.74</v>
      </c>
      <c r="G21" s="37">
        <f>SUM(G22:G22)</f>
        <v>811673.69</v>
      </c>
      <c r="H21" s="111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12.75">
      <c r="A22" s="110"/>
      <c r="B22" s="48" t="s">
        <v>39</v>
      </c>
      <c r="C22" s="105"/>
      <c r="D22" s="106"/>
      <c r="E22" s="37">
        <f>F22+G22</f>
        <v>1213808.43</v>
      </c>
      <c r="F22" s="49">
        <v>402134.74</v>
      </c>
      <c r="G22" s="37">
        <v>811673.69</v>
      </c>
      <c r="H22" s="111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ht="42.75">
      <c r="A23" s="97">
        <v>2</v>
      </c>
      <c r="B23" s="53" t="s">
        <v>28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7" ht="53.25">
      <c r="A24" s="97"/>
      <c r="B24" s="32" t="s">
        <v>54</v>
      </c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1"/>
    </row>
    <row r="25" spans="1:17" ht="21.75">
      <c r="A25" s="97"/>
      <c r="B25" s="32" t="s">
        <v>36</v>
      </c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1"/>
    </row>
    <row r="26" spans="1:17" ht="42.75">
      <c r="A26" s="97"/>
      <c r="B26" s="34" t="s">
        <v>55</v>
      </c>
      <c r="C26" s="35"/>
      <c r="D26" s="36" t="s">
        <v>40</v>
      </c>
      <c r="E26" s="37">
        <f>F26+G26</f>
        <v>1100765.04</v>
      </c>
      <c r="F26" s="37">
        <f>F27</f>
        <v>364683.46</v>
      </c>
      <c r="G26" s="37">
        <f>G27</f>
        <v>736081.58</v>
      </c>
      <c r="H26" s="38"/>
      <c r="I26" s="39"/>
      <c r="J26" s="40"/>
      <c r="K26" s="40"/>
      <c r="L26" s="39"/>
      <c r="M26" s="38"/>
      <c r="N26" s="40"/>
      <c r="O26" s="40"/>
      <c r="P26" s="40"/>
      <c r="Q26" s="41"/>
    </row>
    <row r="27" spans="1:17" ht="12.75">
      <c r="A27" s="97"/>
      <c r="B27" s="43" t="s">
        <v>33</v>
      </c>
      <c r="C27" s="105"/>
      <c r="D27" s="106"/>
      <c r="E27" s="37">
        <f>F27+G27</f>
        <v>1100765.04</v>
      </c>
      <c r="F27" s="37">
        <f>SUM(F28:F28)</f>
        <v>364683.46</v>
      </c>
      <c r="G27" s="37">
        <f>SUM(G28:G28)</f>
        <v>736081.58</v>
      </c>
      <c r="H27" s="107"/>
      <c r="I27" s="102"/>
      <c r="J27" s="102"/>
      <c r="K27" s="102"/>
      <c r="L27" s="102"/>
      <c r="M27" s="102"/>
      <c r="N27" s="102"/>
      <c r="O27" s="102"/>
      <c r="P27" s="102"/>
      <c r="Q27" s="103"/>
    </row>
    <row r="28" spans="1:17" ht="12.75">
      <c r="A28" s="97"/>
      <c r="B28" s="52" t="s">
        <v>39</v>
      </c>
      <c r="C28" s="105"/>
      <c r="D28" s="106"/>
      <c r="E28" s="37">
        <f>F28+G28</f>
        <v>1100765.04</v>
      </c>
      <c r="F28" s="49">
        <v>364683.46</v>
      </c>
      <c r="G28" s="37">
        <v>736081.58</v>
      </c>
      <c r="H28" s="107"/>
      <c r="I28" s="102"/>
      <c r="J28" s="102"/>
      <c r="K28" s="102"/>
      <c r="L28" s="102"/>
      <c r="M28" s="102"/>
      <c r="N28" s="102"/>
      <c r="O28" s="102"/>
      <c r="P28" s="102"/>
      <c r="Q28" s="103"/>
    </row>
    <row r="29" spans="1:17" ht="42.75">
      <c r="A29" s="97">
        <v>3</v>
      </c>
      <c r="B29" s="53" t="s">
        <v>28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53.25">
      <c r="A30" s="97"/>
      <c r="B30" s="32" t="s">
        <v>54</v>
      </c>
      <c r="C30" s="3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1"/>
    </row>
    <row r="31" spans="1:17" ht="21.75">
      <c r="A31" s="97"/>
      <c r="B31" s="32" t="s">
        <v>36</v>
      </c>
      <c r="C31" s="3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1"/>
    </row>
    <row r="32" spans="1:17" ht="42.75">
      <c r="A32" s="97"/>
      <c r="B32" s="34" t="s">
        <v>55</v>
      </c>
      <c r="C32" s="35"/>
      <c r="D32" s="36" t="s">
        <v>41</v>
      </c>
      <c r="E32" s="37">
        <f>F32+G32</f>
        <v>503257.12</v>
      </c>
      <c r="F32" s="37">
        <f>F33</f>
        <v>166729.08</v>
      </c>
      <c r="G32" s="37">
        <f>G33</f>
        <v>336528.04</v>
      </c>
      <c r="H32" s="38"/>
      <c r="I32" s="39"/>
      <c r="J32" s="40"/>
      <c r="K32" s="40"/>
      <c r="L32" s="39"/>
      <c r="M32" s="38"/>
      <c r="N32" s="40"/>
      <c r="O32" s="40"/>
      <c r="P32" s="40"/>
      <c r="Q32" s="41"/>
    </row>
    <row r="33" spans="1:17" ht="12.75">
      <c r="A33" s="97"/>
      <c r="B33" s="43" t="s">
        <v>33</v>
      </c>
      <c r="C33" s="105"/>
      <c r="D33" s="106"/>
      <c r="E33" s="37">
        <f>F33+G33</f>
        <v>503257.12</v>
      </c>
      <c r="F33" s="37">
        <f>SUM(F34:F34)</f>
        <v>166729.08</v>
      </c>
      <c r="G33" s="37">
        <f>SUM(G34:G34)</f>
        <v>336528.04</v>
      </c>
      <c r="H33" s="107"/>
      <c r="I33" s="102"/>
      <c r="J33" s="102"/>
      <c r="K33" s="102"/>
      <c r="L33" s="102"/>
      <c r="M33" s="102"/>
      <c r="N33" s="102"/>
      <c r="O33" s="102"/>
      <c r="P33" s="102"/>
      <c r="Q33" s="103"/>
    </row>
    <row r="34" spans="1:17" ht="12.75">
      <c r="A34" s="97"/>
      <c r="B34" s="52" t="s">
        <v>39</v>
      </c>
      <c r="C34" s="105"/>
      <c r="D34" s="106"/>
      <c r="E34" s="37">
        <f>F34+G34</f>
        <v>503257.12</v>
      </c>
      <c r="F34" s="49">
        <v>166729.08</v>
      </c>
      <c r="G34" s="37">
        <v>336528.04</v>
      </c>
      <c r="H34" s="107"/>
      <c r="I34" s="102"/>
      <c r="J34" s="102"/>
      <c r="K34" s="102"/>
      <c r="L34" s="102"/>
      <c r="M34" s="102"/>
      <c r="N34" s="102"/>
      <c r="O34" s="102"/>
      <c r="P34" s="102"/>
      <c r="Q34" s="103"/>
    </row>
    <row r="35" spans="1:17" ht="12.75">
      <c r="A35" s="42"/>
      <c r="B35" s="89" t="s">
        <v>48</v>
      </c>
      <c r="C35" s="35"/>
      <c r="D35" s="44"/>
      <c r="E35" s="37"/>
      <c r="F35" s="49"/>
      <c r="G35" s="37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ht="42.75">
      <c r="A36" s="97">
        <v>4</v>
      </c>
      <c r="B36" s="53" t="s">
        <v>28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ht="53.25">
      <c r="A37" s="97"/>
      <c r="B37" s="32" t="s">
        <v>54</v>
      </c>
      <c r="C37" s="3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1"/>
    </row>
    <row r="38" spans="1:17" ht="21.75">
      <c r="A38" s="97"/>
      <c r="B38" s="32" t="s">
        <v>36</v>
      </c>
      <c r="C38" s="3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1"/>
    </row>
    <row r="39" spans="1:17" ht="42.75">
      <c r="A39" s="97"/>
      <c r="B39" s="34" t="s">
        <v>55</v>
      </c>
      <c r="C39" s="35"/>
      <c r="D39" s="36" t="s">
        <v>49</v>
      </c>
      <c r="E39" s="37">
        <f>F39+G39</f>
        <v>20740</v>
      </c>
      <c r="F39" s="37">
        <f>F40</f>
        <v>6871.16</v>
      </c>
      <c r="G39" s="37">
        <f>G40</f>
        <v>13868.84</v>
      </c>
      <c r="H39" s="38">
        <f>I39+M39</f>
        <v>20740</v>
      </c>
      <c r="I39" s="39">
        <f>F41</f>
        <v>6871.16</v>
      </c>
      <c r="J39" s="40"/>
      <c r="K39" s="40"/>
      <c r="L39" s="39">
        <f>F41</f>
        <v>6871.16</v>
      </c>
      <c r="M39" s="38">
        <f>Q39</f>
        <v>13868.84</v>
      </c>
      <c r="N39" s="40"/>
      <c r="O39" s="40"/>
      <c r="P39" s="40"/>
      <c r="Q39" s="41">
        <f>G41</f>
        <v>13868.84</v>
      </c>
    </row>
    <row r="40" spans="1:17" ht="12.75">
      <c r="A40" s="97"/>
      <c r="B40" s="43" t="s">
        <v>33</v>
      </c>
      <c r="C40" s="105"/>
      <c r="D40" s="106"/>
      <c r="E40" s="37">
        <f>F40+G40</f>
        <v>20740</v>
      </c>
      <c r="F40" s="37">
        <f>SUM(F41:F41)</f>
        <v>6871.16</v>
      </c>
      <c r="G40" s="37">
        <f>SUM(G41:G41)</f>
        <v>13868.84</v>
      </c>
      <c r="H40" s="107"/>
      <c r="I40" s="102"/>
      <c r="J40" s="102"/>
      <c r="K40" s="102"/>
      <c r="L40" s="102"/>
      <c r="M40" s="102"/>
      <c r="N40" s="102"/>
      <c r="O40" s="102"/>
      <c r="P40" s="102"/>
      <c r="Q40" s="103"/>
    </row>
    <row r="41" spans="1:17" ht="12.75">
      <c r="A41" s="97"/>
      <c r="B41" s="52" t="s">
        <v>50</v>
      </c>
      <c r="C41" s="105"/>
      <c r="D41" s="106"/>
      <c r="E41" s="37">
        <f>F41+G41</f>
        <v>20740</v>
      </c>
      <c r="F41" s="49">
        <v>6871.16</v>
      </c>
      <c r="G41" s="37">
        <v>13868.84</v>
      </c>
      <c r="H41" s="107"/>
      <c r="I41" s="102"/>
      <c r="J41" s="102"/>
      <c r="K41" s="102"/>
      <c r="L41" s="102"/>
      <c r="M41" s="102"/>
      <c r="N41" s="102"/>
      <c r="O41" s="102"/>
      <c r="P41" s="102"/>
      <c r="Q41" s="103"/>
    </row>
    <row r="42" spans="1:17" ht="12.75">
      <c r="A42" s="42"/>
      <c r="B42" s="89"/>
      <c r="C42" s="35"/>
      <c r="D42" s="44"/>
      <c r="E42" s="37"/>
      <c r="F42" s="37"/>
      <c r="G42" s="37"/>
      <c r="H42" s="90"/>
      <c r="I42" s="90"/>
      <c r="J42" s="90"/>
      <c r="K42" s="90"/>
      <c r="L42" s="90"/>
      <c r="M42" s="90"/>
      <c r="N42" s="90"/>
      <c r="O42" s="90"/>
      <c r="P42" s="90"/>
      <c r="Q42" s="91"/>
    </row>
    <row r="43" spans="1:17" ht="12.75">
      <c r="A43" s="78"/>
      <c r="B43" s="79" t="s">
        <v>51</v>
      </c>
      <c r="C43" s="92" t="s">
        <v>52</v>
      </c>
      <c r="D43" s="92"/>
      <c r="E43" s="37">
        <f>E44+E45</f>
        <v>2838570.59</v>
      </c>
      <c r="F43" s="37">
        <f>F44+F45</f>
        <v>940418.44</v>
      </c>
      <c r="G43" s="37">
        <f>G44+G45</f>
        <v>1898152.1500000001</v>
      </c>
      <c r="H43" s="37">
        <f>H39</f>
        <v>20740</v>
      </c>
      <c r="I43" s="37">
        <f>I39</f>
        <v>6871.16</v>
      </c>
      <c r="J43" s="37"/>
      <c r="K43" s="37"/>
      <c r="L43" s="37">
        <f>L39</f>
        <v>6871.16</v>
      </c>
      <c r="M43" s="37">
        <f>M39</f>
        <v>13868.84</v>
      </c>
      <c r="N43" s="37"/>
      <c r="O43" s="37"/>
      <c r="P43" s="37"/>
      <c r="Q43" s="37">
        <f>Q39</f>
        <v>13868.84</v>
      </c>
    </row>
    <row r="44" spans="1:17" ht="12.75">
      <c r="A44" s="78"/>
      <c r="B44" s="80"/>
      <c r="C44" s="92">
        <v>2009</v>
      </c>
      <c r="D44" s="92"/>
      <c r="E44" s="81">
        <f>E22+E28+E34</f>
        <v>2817830.59</v>
      </c>
      <c r="F44" s="81">
        <f>F22+F28+F34</f>
        <v>933547.2799999999</v>
      </c>
      <c r="G44" s="81">
        <f>G22+G28+G34</f>
        <v>1884283.31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</row>
    <row r="45" spans="1:17" ht="12.75">
      <c r="A45" s="78"/>
      <c r="B45" s="80"/>
      <c r="C45" s="92">
        <v>2010</v>
      </c>
      <c r="D45" s="92"/>
      <c r="E45" s="81">
        <f>E41</f>
        <v>20740</v>
      </c>
      <c r="F45" s="81">
        <f>F41</f>
        <v>6871.16</v>
      </c>
      <c r="G45" s="81">
        <f>G41</f>
        <v>13868.84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</sheetData>
  <sheetProtection/>
  <mergeCells count="78">
    <mergeCell ref="A6:Q6"/>
    <mergeCell ref="AA6:AV6"/>
    <mergeCell ref="A7:Q7"/>
    <mergeCell ref="AA7:AV7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7:A22"/>
    <mergeCell ref="C21:C22"/>
    <mergeCell ref="D21:D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A23:A28"/>
    <mergeCell ref="C27:C28"/>
    <mergeCell ref="D27:D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A29:A34"/>
    <mergeCell ref="C33:C34"/>
    <mergeCell ref="D33:D34"/>
    <mergeCell ref="H33:H34"/>
    <mergeCell ref="I33:I34"/>
    <mergeCell ref="J33:J34"/>
    <mergeCell ref="K33:K34"/>
    <mergeCell ref="L33:L34"/>
    <mergeCell ref="Q33:Q34"/>
    <mergeCell ref="A36:A41"/>
    <mergeCell ref="C40:C41"/>
    <mergeCell ref="D40:D41"/>
    <mergeCell ref="H40:H41"/>
    <mergeCell ref="I40:I41"/>
    <mergeCell ref="N40:N41"/>
    <mergeCell ref="O40:O41"/>
    <mergeCell ref="M33:M34"/>
    <mergeCell ref="N33:N34"/>
    <mergeCell ref="O33:O34"/>
    <mergeCell ref="P33:P34"/>
    <mergeCell ref="P40:P41"/>
    <mergeCell ref="Q40:Q41"/>
    <mergeCell ref="C43:D43"/>
    <mergeCell ref="C44:D44"/>
    <mergeCell ref="H44:Q45"/>
    <mergeCell ref="C45:D45"/>
    <mergeCell ref="J40:J41"/>
    <mergeCell ref="K40:K41"/>
    <mergeCell ref="L40:L41"/>
    <mergeCell ref="M40:M41"/>
  </mergeCells>
  <printOptions/>
  <pageMargins left="0.5" right="0" top="0.5118055555555555" bottom="0.5118055555555555" header="0.5118055555555555" footer="0.5118055555555555"/>
  <pageSetup horizontalDpi="300" verticalDpi="300" orientation="landscape" paperSize="9" scale="85" r:id="rId1"/>
  <headerFooter alignWithMargins="0">
    <oddHeader>&amp;CTAB]</oddHeader>
    <oddFooter>&amp;CPage PAGE]</oddFooter>
  </headerFooter>
  <rowBreaks count="1" manualBreakCount="1">
    <brk id="28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broni_m</cp:lastModifiedBy>
  <cp:lastPrinted>2010-12-16T09:09:21Z</cp:lastPrinted>
  <dcterms:modified xsi:type="dcterms:W3CDTF">2010-12-16T09:09:58Z</dcterms:modified>
  <cp:category/>
  <cp:version/>
  <cp:contentType/>
  <cp:contentStatus/>
</cp:coreProperties>
</file>