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5480" windowHeight="9945" tabRatio="381" activeTab="0"/>
  </bookViews>
  <sheets>
    <sheet name="zwiekszenia (2)" sheetId="1" r:id="rId1"/>
    <sheet name="zmniejszenia" sheetId="2" r:id="rId2"/>
  </sheets>
  <definedNames>
    <definedName name="_xlnm.Print_Area" localSheetId="1">'zmniejszenia'!$A$1:$Q$15</definedName>
    <definedName name="_xlnm.Print_Area" localSheetId="0">'zwiekszenia (2)'!$A$1:$Q$26</definedName>
  </definedNames>
  <calcPr fullCalcOnLoad="1"/>
</workbook>
</file>

<file path=xl/sharedStrings.xml><?xml version="1.0" encoding="utf-8"?>
<sst xmlns="http://schemas.openxmlformats.org/spreadsheetml/2006/main" count="77" uniqueCount="42">
  <si>
    <t>Dział</t>
  </si>
  <si>
    <t>Rozdział</t>
  </si>
  <si>
    <t>Wynagrodzenia i składki od nich naliczane</t>
  </si>
  <si>
    <t>Świdczenia na rzecz osób fizycznych</t>
  </si>
  <si>
    <t>Obsługa długu</t>
  </si>
  <si>
    <t>Nazwa</t>
  </si>
  <si>
    <t>Wydatki jednostek budżetowych</t>
  </si>
  <si>
    <t xml:space="preserve">w tym </t>
  </si>
  <si>
    <t>Wydatki związane z realizacją ich zadań statutowych</t>
  </si>
  <si>
    <t>w tym</t>
  </si>
  <si>
    <t>Ogółem</t>
  </si>
  <si>
    <t>Razem (7+8)</t>
  </si>
  <si>
    <t>Razem wydatki bieżące (6+9+10+11+12)</t>
  </si>
  <si>
    <t>Wniesienie wkładów do spółek prawa handlowego</t>
  </si>
  <si>
    <t>Ogółem (5+13)</t>
  </si>
  <si>
    <t>z tego</t>
  </si>
  <si>
    <t>Dotacje na zadania bieżące</t>
  </si>
  <si>
    <t>Plan wydatków budżetu gminy na 2010 rok</t>
  </si>
  <si>
    <t>Tabela nr 2</t>
  </si>
  <si>
    <t>Zakupy inwestycyjne</t>
  </si>
  <si>
    <t>Inestycje</t>
  </si>
  <si>
    <t>Razem wydatki majątkowe (14+15+17)</t>
  </si>
  <si>
    <t>wydatki z udziałem środków wymienionych w art. 5 ust. 1 pkt 2 i 3 u.f.p</t>
  </si>
  <si>
    <t>Oświata i wychowanie</t>
  </si>
  <si>
    <t>Przedszkola</t>
  </si>
  <si>
    <t>Szkoły podstawowe</t>
  </si>
  <si>
    <t>Pozostała działalność</t>
  </si>
  <si>
    <t>Gimnazja</t>
  </si>
  <si>
    <t>Gospodarka mieszkaniowa</t>
  </si>
  <si>
    <t>Stołówki szkolne i przedszkolne</t>
  </si>
  <si>
    <t>Edukacyjna opieka wychowawcza</t>
  </si>
  <si>
    <t>85415</t>
  </si>
  <si>
    <t>Pomoc materialna dla uczniów</t>
  </si>
  <si>
    <t>Kultura fizyczna i sport</t>
  </si>
  <si>
    <t>Gospodarka gruntami i nieruchomościami</t>
  </si>
  <si>
    <t>Oddziały przedszkolne w szkołach podstawowych</t>
  </si>
  <si>
    <t>Szkoły artystyczne</t>
  </si>
  <si>
    <t>Dowożenie uczniów do szkół</t>
  </si>
  <si>
    <t>85401</t>
  </si>
  <si>
    <t>Świetlice szkolne</t>
  </si>
  <si>
    <t>Załącznik nr 1 - zwiększenia</t>
  </si>
  <si>
    <t>Załącznik nr 1a - zmniejszenia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</si>
</sst>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"/>
    <numFmt numFmtId="166" formatCode="#,##0.00_ ;\-#,##0.00\ 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Eras Medium ITC"/>
      <family val="2"/>
    </font>
    <font>
      <sz val="10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3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zcionka tekstu podstawowego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Eras Medium ITC"/>
      <family val="2"/>
    </font>
    <font>
      <sz val="10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7" borderId="10" xfId="0" applyFont="1" applyFill="1" applyBorder="1" applyAlignment="1">
      <alignment vertical="center" wrapText="1"/>
    </xf>
    <xf numFmtId="0" fontId="46" fillId="7" borderId="11" xfId="0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7" borderId="11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3" fontId="51" fillId="7" borderId="11" xfId="0" applyNumberFormat="1" applyFont="1" applyFill="1" applyBorder="1" applyAlignment="1">
      <alignment horizontal="right"/>
    </xf>
    <xf numFmtId="4" fontId="51" fillId="7" borderId="11" xfId="0" applyNumberFormat="1" applyFont="1" applyFill="1" applyBorder="1" applyAlignment="1">
      <alignment horizontal="right"/>
    </xf>
    <xf numFmtId="0" fontId="50" fillId="7" borderId="10" xfId="0" applyFont="1" applyFill="1" applyBorder="1" applyAlignment="1">
      <alignment vertical="center" wrapText="1"/>
    </xf>
    <xf numFmtId="0" fontId="50" fillId="7" borderId="11" xfId="0" applyFont="1" applyFill="1" applyBorder="1" applyAlignment="1">
      <alignment horizontal="center" vertical="center" wrapText="1"/>
    </xf>
    <xf numFmtId="0" fontId="50" fillId="7" borderId="12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3" fontId="51" fillId="33" borderId="11" xfId="0" applyNumberFormat="1" applyFont="1" applyFill="1" applyBorder="1" applyAlignment="1">
      <alignment horizontal="right"/>
    </xf>
    <xf numFmtId="4" fontId="51" fillId="33" borderId="11" xfId="0" applyNumberFormat="1" applyFont="1" applyFill="1" applyBorder="1" applyAlignment="1">
      <alignment horizontal="right"/>
    </xf>
    <xf numFmtId="164" fontId="50" fillId="33" borderId="11" xfId="0" applyNumberFormat="1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3" fontId="51" fillId="33" borderId="13" xfId="0" applyNumberFormat="1" applyFont="1" applyFill="1" applyBorder="1" applyAlignment="1">
      <alignment horizontal="right"/>
    </xf>
    <xf numFmtId="4" fontId="51" fillId="33" borderId="13" xfId="0" applyNumberFormat="1" applyFont="1" applyFill="1" applyBorder="1" applyAlignment="1">
      <alignment horizontal="right"/>
    </xf>
    <xf numFmtId="0" fontId="51" fillId="33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50" fillId="33" borderId="11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/>
    </xf>
    <xf numFmtId="0" fontId="51" fillId="33" borderId="11" xfId="0" applyFont="1" applyFill="1" applyBorder="1" applyAlignment="1">
      <alignment/>
    </xf>
    <xf numFmtId="3" fontId="51" fillId="33" borderId="11" xfId="0" applyNumberFormat="1" applyFont="1" applyFill="1" applyBorder="1" applyAlignment="1">
      <alignment/>
    </xf>
    <xf numFmtId="3" fontId="50" fillId="0" borderId="11" xfId="0" applyNumberFormat="1" applyFont="1" applyBorder="1" applyAlignment="1">
      <alignment/>
    </xf>
    <xf numFmtId="4" fontId="50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wrapText="1"/>
    </xf>
    <xf numFmtId="4" fontId="51" fillId="33" borderId="11" xfId="0" applyNumberFormat="1" applyFont="1" applyFill="1" applyBorder="1" applyAlignment="1">
      <alignment/>
    </xf>
    <xf numFmtId="4" fontId="50" fillId="33" borderId="11" xfId="0" applyNumberFormat="1" applyFont="1" applyFill="1" applyBorder="1" applyAlignment="1">
      <alignment/>
    </xf>
    <xf numFmtId="4" fontId="50" fillId="33" borderId="11" xfId="0" applyNumberFormat="1" applyFont="1" applyFill="1" applyBorder="1" applyAlignment="1">
      <alignment horizontal="right"/>
    </xf>
    <xf numFmtId="0" fontId="50" fillId="33" borderId="14" xfId="0" applyFont="1" applyFill="1" applyBorder="1" applyAlignment="1">
      <alignment horizontal="left" wrapText="1"/>
    </xf>
    <xf numFmtId="4" fontId="50" fillId="33" borderId="13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1" fillId="33" borderId="12" xfId="0" applyFont="1" applyFill="1" applyBorder="1" applyAlignment="1">
      <alignment horizontal="left" vertical="top"/>
    </xf>
    <xf numFmtId="0" fontId="51" fillId="33" borderId="15" xfId="0" applyFont="1" applyFill="1" applyBorder="1" applyAlignment="1">
      <alignment horizontal="left" vertical="top"/>
    </xf>
    <xf numFmtId="0" fontId="50" fillId="33" borderId="12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50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51" fillId="33" borderId="13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2" fillId="0" borderId="0" xfId="0" applyFont="1" applyAlignment="1">
      <alignment horizontal="center"/>
    </xf>
    <xf numFmtId="0" fontId="50" fillId="7" borderId="11" xfId="0" applyFont="1" applyFill="1" applyBorder="1" applyAlignment="1">
      <alignment horizontal="center" vertical="center"/>
    </xf>
    <xf numFmtId="0" fontId="50" fillId="7" borderId="11" xfId="0" applyFont="1" applyFill="1" applyBorder="1" applyAlignment="1">
      <alignment horizontal="center" vertical="center" wrapText="1"/>
    </xf>
    <xf numFmtId="0" fontId="53" fillId="7" borderId="11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 vertical="center" wrapText="1"/>
    </xf>
    <xf numFmtId="0" fontId="50" fillId="7" borderId="15" xfId="0" applyFont="1" applyFill="1" applyBorder="1" applyAlignment="1">
      <alignment horizontal="center" vertical="center" wrapText="1"/>
    </xf>
    <xf numFmtId="0" fontId="50" fillId="7" borderId="13" xfId="0" applyFont="1" applyFill="1" applyBorder="1" applyAlignment="1">
      <alignment horizontal="center" vertical="center" wrapText="1"/>
    </xf>
    <xf numFmtId="0" fontId="53" fillId="7" borderId="17" xfId="0" applyFont="1" applyFill="1" applyBorder="1" applyAlignment="1">
      <alignment horizontal="center"/>
    </xf>
    <xf numFmtId="0" fontId="53" fillId="7" borderId="18" xfId="0" applyFont="1" applyFill="1" applyBorder="1" applyAlignment="1">
      <alignment horizontal="center"/>
    </xf>
    <xf numFmtId="0" fontId="53" fillId="7" borderId="10" xfId="0" applyFont="1" applyFill="1" applyBorder="1" applyAlignment="1">
      <alignment horizontal="center"/>
    </xf>
    <xf numFmtId="0" fontId="50" fillId="7" borderId="19" xfId="0" applyFont="1" applyFill="1" applyBorder="1" applyAlignment="1">
      <alignment horizontal="center" vertical="center"/>
    </xf>
    <xf numFmtId="0" fontId="50" fillId="7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vertical="top"/>
    </xf>
    <xf numFmtId="0" fontId="51" fillId="33" borderId="15" xfId="0" applyFont="1" applyFill="1" applyBorder="1" applyAlignment="1">
      <alignment horizontal="left" vertical="top"/>
    </xf>
    <xf numFmtId="0" fontId="51" fillId="33" borderId="13" xfId="0" applyFont="1" applyFill="1" applyBorder="1" applyAlignment="1">
      <alignment horizontal="left" vertical="top"/>
    </xf>
    <xf numFmtId="0" fontId="50" fillId="7" borderId="17" xfId="0" applyFont="1" applyFill="1" applyBorder="1" applyAlignment="1">
      <alignment horizontal="center" vertical="center"/>
    </xf>
    <xf numFmtId="0" fontId="50" fillId="7" borderId="18" xfId="0" applyFont="1" applyFill="1" applyBorder="1" applyAlignment="1">
      <alignment horizontal="center" vertical="center"/>
    </xf>
    <xf numFmtId="0" fontId="46" fillId="7" borderId="17" xfId="0" applyFont="1" applyFill="1" applyBorder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 wrapText="1"/>
    </xf>
    <xf numFmtId="0" fontId="46" fillId="7" borderId="15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5" fillId="7" borderId="17" xfId="0" applyFont="1" applyFill="1" applyBorder="1" applyAlignment="1">
      <alignment horizontal="center"/>
    </xf>
    <xf numFmtId="0" fontId="45" fillId="7" borderId="18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46" fillId="7" borderId="11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115" zoomScaleNormal="110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I10" sqref="I10"/>
    </sheetView>
  </sheetViews>
  <sheetFormatPr defaultColWidth="8.796875" defaultRowHeight="14.25"/>
  <cols>
    <col min="1" max="1" width="3.8984375" style="0" customWidth="1"/>
    <col min="2" max="2" width="4.09765625" style="0" customWidth="1"/>
    <col min="3" max="3" width="17.19921875" style="0" customWidth="1"/>
    <col min="4" max="4" width="8.8984375" style="0" customWidth="1"/>
    <col min="5" max="6" width="7.8984375" style="0" customWidth="1"/>
    <col min="7" max="7" width="8.19921875" style="0" customWidth="1"/>
    <col min="8" max="8" width="8" style="0" customWidth="1"/>
    <col min="9" max="9" width="8.19921875" style="0" customWidth="1"/>
    <col min="10" max="10" width="6.59765625" style="0" customWidth="1"/>
    <col min="11" max="11" width="5.8984375" style="0" customWidth="1"/>
    <col min="12" max="12" width="5.69921875" style="0" customWidth="1"/>
    <col min="13" max="13" width="9.69921875" style="0" customWidth="1"/>
    <col min="14" max="14" width="9.09765625" style="0" customWidth="1"/>
    <col min="15" max="15" width="8.59765625" style="0" customWidth="1"/>
    <col min="16" max="16" width="8" style="0" customWidth="1"/>
    <col min="17" max="17" width="7.19921875" style="0" customWidth="1"/>
  </cols>
  <sheetData>
    <row r="1" spans="1:17" ht="14.25">
      <c r="A1" s="8" t="s">
        <v>40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" t="s">
        <v>18</v>
      </c>
      <c r="Q1" s="10"/>
    </row>
    <row r="2" spans="4:12" ht="16.5">
      <c r="D2" s="58" t="s">
        <v>17</v>
      </c>
      <c r="E2" s="58"/>
      <c r="F2" s="58"/>
      <c r="G2" s="58"/>
      <c r="H2" s="58"/>
      <c r="I2" s="58"/>
      <c r="J2" s="58"/>
      <c r="K2" s="58"/>
      <c r="L2" s="58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59" t="s">
        <v>0</v>
      </c>
      <c r="B4" s="59" t="s">
        <v>1</v>
      </c>
      <c r="C4" s="59" t="s">
        <v>5</v>
      </c>
      <c r="D4" s="60" t="s">
        <v>14</v>
      </c>
      <c r="E4" s="61" t="s">
        <v>15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4.25">
      <c r="A5" s="59"/>
      <c r="B5" s="59"/>
      <c r="C5" s="59"/>
      <c r="D5" s="60"/>
      <c r="E5" s="62" t="s">
        <v>12</v>
      </c>
      <c r="F5" s="65" t="s">
        <v>15</v>
      </c>
      <c r="G5" s="66"/>
      <c r="H5" s="66"/>
      <c r="I5" s="66"/>
      <c r="J5" s="66"/>
      <c r="K5" s="66"/>
      <c r="L5" s="67"/>
      <c r="M5" s="62" t="s">
        <v>21</v>
      </c>
      <c r="N5" s="65" t="s">
        <v>15</v>
      </c>
      <c r="O5" s="66"/>
      <c r="P5" s="66"/>
      <c r="Q5" s="67"/>
    </row>
    <row r="6" spans="1:17" ht="14.25" customHeight="1">
      <c r="A6" s="59"/>
      <c r="B6" s="59"/>
      <c r="C6" s="59"/>
      <c r="D6" s="60"/>
      <c r="E6" s="63"/>
      <c r="F6" s="73" t="s">
        <v>6</v>
      </c>
      <c r="G6" s="74"/>
      <c r="H6" s="74"/>
      <c r="I6" s="62" t="s">
        <v>16</v>
      </c>
      <c r="J6" s="60" t="s">
        <v>3</v>
      </c>
      <c r="K6" s="62" t="s">
        <v>22</v>
      </c>
      <c r="L6" s="60" t="s">
        <v>4</v>
      </c>
      <c r="M6" s="63"/>
      <c r="N6" s="59" t="s">
        <v>20</v>
      </c>
      <c r="O6" s="62" t="s">
        <v>19</v>
      </c>
      <c r="P6" s="68" t="s">
        <v>9</v>
      </c>
      <c r="Q6" s="62" t="s">
        <v>13</v>
      </c>
    </row>
    <row r="7" spans="1:17" ht="18.75" customHeight="1">
      <c r="A7" s="59"/>
      <c r="B7" s="59"/>
      <c r="C7" s="59"/>
      <c r="D7" s="60"/>
      <c r="E7" s="63"/>
      <c r="F7" s="59" t="s">
        <v>11</v>
      </c>
      <c r="G7" s="73" t="s">
        <v>7</v>
      </c>
      <c r="H7" s="74"/>
      <c r="I7" s="63"/>
      <c r="J7" s="60"/>
      <c r="K7" s="63"/>
      <c r="L7" s="60"/>
      <c r="M7" s="63"/>
      <c r="N7" s="59"/>
      <c r="O7" s="63"/>
      <c r="P7" s="69"/>
      <c r="Q7" s="63"/>
    </row>
    <row r="8" spans="1:17" ht="80.25" customHeight="1">
      <c r="A8" s="59"/>
      <c r="B8" s="59"/>
      <c r="C8" s="59"/>
      <c r="D8" s="60"/>
      <c r="E8" s="64"/>
      <c r="F8" s="59"/>
      <c r="G8" s="15" t="s">
        <v>2</v>
      </c>
      <c r="H8" s="16" t="s">
        <v>8</v>
      </c>
      <c r="I8" s="64"/>
      <c r="J8" s="60"/>
      <c r="K8" s="64"/>
      <c r="L8" s="60"/>
      <c r="M8" s="64"/>
      <c r="N8" s="59"/>
      <c r="O8" s="64"/>
      <c r="P8" s="17" t="s">
        <v>22</v>
      </c>
      <c r="Q8" s="64"/>
    </row>
    <row r="9" spans="1:17" s="1" customFormat="1" ht="14.25">
      <c r="A9" s="11">
        <v>1</v>
      </c>
      <c r="B9" s="11">
        <v>2</v>
      </c>
      <c r="C9" s="18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6">
        <v>16</v>
      </c>
      <c r="Q9" s="11">
        <v>17</v>
      </c>
    </row>
    <row r="10" spans="1:17" s="1" customFormat="1" ht="14.25">
      <c r="A10" s="11"/>
      <c r="B10" s="11"/>
      <c r="C10" s="12" t="s">
        <v>10</v>
      </c>
      <c r="D10" s="14">
        <f aca="true" t="shared" si="0" ref="D10:J10">D11+D13+D22+D25</f>
        <v>3020179</v>
      </c>
      <c r="E10" s="14">
        <f t="shared" si="0"/>
        <v>3011799</v>
      </c>
      <c r="F10" s="14">
        <f t="shared" si="0"/>
        <v>2983590</v>
      </c>
      <c r="G10" s="14">
        <f t="shared" si="0"/>
        <v>2780131</v>
      </c>
      <c r="H10" s="14">
        <f t="shared" si="0"/>
        <v>203459</v>
      </c>
      <c r="I10" s="14"/>
      <c r="J10" s="14">
        <f t="shared" si="0"/>
        <v>28209</v>
      </c>
      <c r="K10" s="14"/>
      <c r="L10" s="14"/>
      <c r="M10" s="14">
        <f>M13+M25+M11</f>
        <v>8380</v>
      </c>
      <c r="N10" s="14">
        <f>N13+N25+N11</f>
        <v>8380</v>
      </c>
      <c r="O10" s="14"/>
      <c r="P10" s="14"/>
      <c r="Q10" s="13"/>
    </row>
    <row r="11" spans="1:17" ht="14.25">
      <c r="A11" s="48">
        <v>700</v>
      </c>
      <c r="B11" s="19"/>
      <c r="C11" s="49" t="s">
        <v>28</v>
      </c>
      <c r="D11" s="21">
        <f>D12</f>
        <v>8380</v>
      </c>
      <c r="E11" s="21"/>
      <c r="F11" s="21"/>
      <c r="G11" s="21"/>
      <c r="H11" s="21"/>
      <c r="I11" s="36"/>
      <c r="J11" s="36"/>
      <c r="K11" s="36"/>
      <c r="L11" s="36"/>
      <c r="M11" s="35">
        <f>M12</f>
        <v>8380</v>
      </c>
      <c r="N11" s="35">
        <f>N12</f>
        <v>8380</v>
      </c>
      <c r="O11" s="35"/>
      <c r="P11" s="35"/>
      <c r="Q11" s="32"/>
    </row>
    <row r="12" spans="1:17" ht="22.5">
      <c r="A12" s="48"/>
      <c r="B12" s="29">
        <v>70005</v>
      </c>
      <c r="C12" s="52" t="s">
        <v>34</v>
      </c>
      <c r="D12" s="37">
        <f>M12</f>
        <v>8380</v>
      </c>
      <c r="E12" s="21"/>
      <c r="F12" s="21"/>
      <c r="G12" s="21"/>
      <c r="H12" s="21"/>
      <c r="I12" s="36"/>
      <c r="J12" s="36"/>
      <c r="K12" s="36"/>
      <c r="L12" s="36"/>
      <c r="M12" s="36">
        <f>N12+O12</f>
        <v>8380</v>
      </c>
      <c r="N12" s="36">
        <f>1580+6800</f>
        <v>8380</v>
      </c>
      <c r="O12" s="33"/>
      <c r="P12" s="33"/>
      <c r="Q12" s="32"/>
    </row>
    <row r="13" spans="1:17" s="27" customFormat="1" ht="14.25">
      <c r="A13" s="70">
        <v>801</v>
      </c>
      <c r="B13" s="19"/>
      <c r="C13" s="26" t="s">
        <v>23</v>
      </c>
      <c r="D13" s="21">
        <f>SUM(D14:D21)</f>
        <v>2843012</v>
      </c>
      <c r="E13" s="21">
        <f>SUM(E14:E21)</f>
        <v>2843012</v>
      </c>
      <c r="F13" s="21">
        <f>SUM(F14:F21)</f>
        <v>2843012</v>
      </c>
      <c r="G13" s="21">
        <f>SUM(G14:G21)</f>
        <v>2684304</v>
      </c>
      <c r="H13" s="21">
        <f>SUM(H14:H21)</f>
        <v>158708</v>
      </c>
      <c r="I13" s="21"/>
      <c r="J13" s="21"/>
      <c r="K13" s="21"/>
      <c r="L13" s="21"/>
      <c r="M13" s="21"/>
      <c r="N13" s="21"/>
      <c r="O13" s="21"/>
      <c r="P13" s="20"/>
      <c r="Q13" s="20"/>
    </row>
    <row r="14" spans="1:17" s="27" customFormat="1" ht="14.25">
      <c r="A14" s="71"/>
      <c r="B14" s="19">
        <v>80101</v>
      </c>
      <c r="C14" s="28" t="s">
        <v>25</v>
      </c>
      <c r="D14" s="37">
        <f>E14</f>
        <v>1522902</v>
      </c>
      <c r="E14" s="37">
        <f>F14+I14</f>
        <v>1522902</v>
      </c>
      <c r="F14" s="37">
        <f>G14+H14</f>
        <v>1522902</v>
      </c>
      <c r="G14" s="37">
        <v>1467177</v>
      </c>
      <c r="H14" s="37">
        <v>55725</v>
      </c>
      <c r="I14" s="37"/>
      <c r="J14" s="21"/>
      <c r="K14" s="21"/>
      <c r="L14" s="21"/>
      <c r="M14" s="21"/>
      <c r="N14" s="21"/>
      <c r="O14" s="21"/>
      <c r="P14" s="20"/>
      <c r="Q14" s="20"/>
    </row>
    <row r="15" spans="1:17" s="27" customFormat="1" ht="22.5">
      <c r="A15" s="71"/>
      <c r="B15" s="19">
        <v>80103</v>
      </c>
      <c r="C15" s="28" t="s">
        <v>35</v>
      </c>
      <c r="D15" s="37">
        <f>E15+M15</f>
        <v>27412</v>
      </c>
      <c r="E15" s="37">
        <f>F15+I15+J15+K15+L15</f>
        <v>27412</v>
      </c>
      <c r="F15" s="37">
        <f>G15+H15</f>
        <v>27412</v>
      </c>
      <c r="G15" s="37">
        <v>26781</v>
      </c>
      <c r="H15" s="37">
        <v>631</v>
      </c>
      <c r="I15" s="37"/>
      <c r="J15" s="21"/>
      <c r="K15" s="21"/>
      <c r="L15" s="21"/>
      <c r="M15" s="21"/>
      <c r="N15" s="21"/>
      <c r="O15" s="21"/>
      <c r="P15" s="20"/>
      <c r="Q15" s="20"/>
    </row>
    <row r="16" spans="1:17" s="27" customFormat="1" ht="14.25">
      <c r="A16" s="71"/>
      <c r="B16" s="19">
        <v>80104</v>
      </c>
      <c r="C16" s="28" t="s">
        <v>24</v>
      </c>
      <c r="D16" s="37">
        <f>E16</f>
        <v>1746</v>
      </c>
      <c r="E16" s="37">
        <f>F16+I16</f>
        <v>1746</v>
      </c>
      <c r="F16" s="37">
        <f>G16+H16</f>
        <v>1746</v>
      </c>
      <c r="G16" s="37"/>
      <c r="H16" s="37">
        <v>1746</v>
      </c>
      <c r="I16" s="37"/>
      <c r="J16" s="21"/>
      <c r="K16" s="21"/>
      <c r="L16" s="21"/>
      <c r="M16" s="37"/>
      <c r="N16" s="37"/>
      <c r="O16" s="21"/>
      <c r="P16" s="21"/>
      <c r="Q16" s="20"/>
    </row>
    <row r="17" spans="1:17" s="40" customFormat="1" ht="14.25">
      <c r="A17" s="71"/>
      <c r="B17" s="23">
        <v>80110</v>
      </c>
      <c r="C17" s="38" t="s">
        <v>27</v>
      </c>
      <c r="D17" s="39">
        <f>E17</f>
        <v>1040059</v>
      </c>
      <c r="E17" s="39">
        <f>F17+I17</f>
        <v>1040059</v>
      </c>
      <c r="F17" s="37">
        <f aca="true" t="shared" si="1" ref="F17:F26">G17+H17</f>
        <v>1040059</v>
      </c>
      <c r="G17" s="39">
        <v>1000711</v>
      </c>
      <c r="H17" s="39">
        <v>39348</v>
      </c>
      <c r="I17" s="39"/>
      <c r="J17" s="25"/>
      <c r="K17" s="25"/>
      <c r="L17" s="25"/>
      <c r="M17" s="39"/>
      <c r="N17" s="39"/>
      <c r="O17" s="25"/>
      <c r="P17" s="25"/>
      <c r="Q17" s="24"/>
    </row>
    <row r="18" spans="1:17" s="40" customFormat="1" ht="22.5">
      <c r="A18" s="71"/>
      <c r="B18" s="23">
        <v>80113</v>
      </c>
      <c r="C18" s="38" t="s">
        <v>37</v>
      </c>
      <c r="D18" s="39">
        <f>E18+M18</f>
        <v>6040</v>
      </c>
      <c r="E18" s="39">
        <f>F18+I18</f>
        <v>6040</v>
      </c>
      <c r="F18" s="37">
        <f t="shared" si="1"/>
        <v>6040</v>
      </c>
      <c r="G18" s="39"/>
      <c r="H18" s="39">
        <v>6040</v>
      </c>
      <c r="I18" s="39"/>
      <c r="J18" s="25"/>
      <c r="K18" s="25"/>
      <c r="L18" s="25"/>
      <c r="M18" s="39"/>
      <c r="N18" s="39"/>
      <c r="O18" s="25"/>
      <c r="P18" s="25"/>
      <c r="Q18" s="24"/>
    </row>
    <row r="19" spans="1:17" s="40" customFormat="1" ht="14.25">
      <c r="A19" s="71"/>
      <c r="B19" s="23">
        <v>80132</v>
      </c>
      <c r="C19" s="38" t="s">
        <v>36</v>
      </c>
      <c r="D19" s="39">
        <f>E19+M19</f>
        <v>152116</v>
      </c>
      <c r="E19" s="39">
        <f>F19+I19</f>
        <v>152116</v>
      </c>
      <c r="F19" s="37">
        <f t="shared" si="1"/>
        <v>152116</v>
      </c>
      <c r="G19" s="39">
        <v>104054</v>
      </c>
      <c r="H19" s="39">
        <v>48062</v>
      </c>
      <c r="I19" s="39"/>
      <c r="J19" s="25"/>
      <c r="K19" s="25"/>
      <c r="L19" s="25"/>
      <c r="M19" s="39"/>
      <c r="N19" s="39"/>
      <c r="O19" s="25"/>
      <c r="P19" s="25"/>
      <c r="Q19" s="24"/>
    </row>
    <row r="20" spans="1:17" s="40" customFormat="1" ht="22.5">
      <c r="A20" s="71"/>
      <c r="B20" s="23">
        <v>80148</v>
      </c>
      <c r="C20" s="38" t="s">
        <v>29</v>
      </c>
      <c r="D20" s="39">
        <f>M20+E20</f>
        <v>74737</v>
      </c>
      <c r="E20" s="39">
        <f>F20</f>
        <v>74737</v>
      </c>
      <c r="F20" s="37">
        <f t="shared" si="1"/>
        <v>74737</v>
      </c>
      <c r="G20" s="39">
        <v>67581</v>
      </c>
      <c r="H20" s="39">
        <v>7156</v>
      </c>
      <c r="I20" s="25"/>
      <c r="J20" s="25"/>
      <c r="K20" s="25"/>
      <c r="L20" s="25"/>
      <c r="M20" s="39"/>
      <c r="N20" s="39"/>
      <c r="O20" s="25"/>
      <c r="P20" s="25"/>
      <c r="Q20" s="24"/>
    </row>
    <row r="21" spans="1:17" s="40" customFormat="1" ht="14.25">
      <c r="A21" s="72"/>
      <c r="B21" s="23">
        <v>80195</v>
      </c>
      <c r="C21" s="38" t="s">
        <v>26</v>
      </c>
      <c r="D21" s="39">
        <f>E21</f>
        <v>18000</v>
      </c>
      <c r="E21" s="39">
        <f>F21+K21</f>
        <v>18000</v>
      </c>
      <c r="F21" s="37">
        <f t="shared" si="1"/>
        <v>18000</v>
      </c>
      <c r="G21" s="39">
        <v>18000</v>
      </c>
      <c r="H21" s="39"/>
      <c r="I21" s="25"/>
      <c r="J21" s="25"/>
      <c r="K21" s="39"/>
      <c r="L21" s="25"/>
      <c r="M21" s="39"/>
      <c r="N21" s="39"/>
      <c r="O21" s="25"/>
      <c r="P21" s="25"/>
      <c r="Q21" s="24"/>
    </row>
    <row r="22" spans="1:17" ht="21.75">
      <c r="A22" s="50">
        <v>854</v>
      </c>
      <c r="B22" s="51"/>
      <c r="C22" s="34" t="s">
        <v>30</v>
      </c>
      <c r="D22" s="35">
        <f>E22+M22</f>
        <v>127787</v>
      </c>
      <c r="E22" s="35">
        <f>F22+I22+J22+K22+L22</f>
        <v>127787</v>
      </c>
      <c r="F22" s="21">
        <f t="shared" si="1"/>
        <v>99578</v>
      </c>
      <c r="G22" s="35">
        <f>G23</f>
        <v>90827</v>
      </c>
      <c r="H22" s="35">
        <f>H23</f>
        <v>8751</v>
      </c>
      <c r="I22" s="35"/>
      <c r="J22" s="35">
        <f>J24</f>
        <v>28209</v>
      </c>
      <c r="K22" s="36"/>
      <c r="L22" s="36"/>
      <c r="M22" s="35"/>
      <c r="N22" s="36"/>
      <c r="O22" s="33"/>
      <c r="P22" s="32"/>
      <c r="Q22" s="32"/>
    </row>
    <row r="23" spans="1:17" ht="14.25">
      <c r="A23" s="43"/>
      <c r="B23" s="46" t="s">
        <v>38</v>
      </c>
      <c r="C23" s="47" t="s">
        <v>39</v>
      </c>
      <c r="D23" s="36">
        <f>E23</f>
        <v>99578</v>
      </c>
      <c r="E23" s="35">
        <f>F23+I23+J23+K23+L23</f>
        <v>99578</v>
      </c>
      <c r="F23" s="37">
        <f t="shared" si="1"/>
        <v>99578</v>
      </c>
      <c r="G23" s="36">
        <v>90827</v>
      </c>
      <c r="H23" s="36">
        <v>8751</v>
      </c>
      <c r="I23" s="36"/>
      <c r="J23" s="36"/>
      <c r="K23" s="36"/>
      <c r="L23" s="36"/>
      <c r="M23" s="35"/>
      <c r="N23" s="36"/>
      <c r="O23" s="33"/>
      <c r="P23" s="32"/>
      <c r="Q23" s="32"/>
    </row>
    <row r="24" spans="1:17" ht="14.25">
      <c r="A24" s="43"/>
      <c r="B24" s="46" t="s">
        <v>31</v>
      </c>
      <c r="C24" s="47" t="s">
        <v>32</v>
      </c>
      <c r="D24" s="36">
        <f>E24</f>
        <v>28209</v>
      </c>
      <c r="E24" s="36">
        <f>J24</f>
        <v>28209</v>
      </c>
      <c r="F24" s="37">
        <f t="shared" si="1"/>
        <v>0</v>
      </c>
      <c r="G24" s="36"/>
      <c r="H24" s="36"/>
      <c r="I24" s="36"/>
      <c r="J24" s="36">
        <v>28209</v>
      </c>
      <c r="K24" s="36"/>
      <c r="L24" s="36"/>
      <c r="M24" s="35"/>
      <c r="N24" s="36"/>
      <c r="O24" s="33"/>
      <c r="P24" s="32"/>
      <c r="Q24" s="32"/>
    </row>
    <row r="25" spans="1:17" ht="14.25">
      <c r="A25" s="48">
        <v>926</v>
      </c>
      <c r="B25" s="30"/>
      <c r="C25" s="30" t="s">
        <v>33</v>
      </c>
      <c r="D25" s="35">
        <f>D26</f>
        <v>41000</v>
      </c>
      <c r="E25" s="35">
        <v>41000</v>
      </c>
      <c r="F25" s="21">
        <f>G25+H25</f>
        <v>41000</v>
      </c>
      <c r="G25" s="35">
        <f>G26</f>
        <v>5000</v>
      </c>
      <c r="H25" s="35">
        <f>H26</f>
        <v>36000</v>
      </c>
      <c r="I25" s="35"/>
      <c r="J25" s="35"/>
      <c r="K25" s="35"/>
      <c r="L25" s="35"/>
      <c r="M25" s="35"/>
      <c r="N25" s="35"/>
      <c r="O25" s="35"/>
      <c r="P25" s="31"/>
      <c r="Q25" s="31"/>
    </row>
    <row r="26" spans="1:17" ht="15" customHeight="1">
      <c r="A26" s="45"/>
      <c r="B26" s="45"/>
      <c r="C26" s="45" t="s">
        <v>26</v>
      </c>
      <c r="D26" s="36">
        <f>E26</f>
        <v>41000</v>
      </c>
      <c r="E26" s="36">
        <f>F26</f>
        <v>41000</v>
      </c>
      <c r="F26" s="37">
        <f t="shared" si="1"/>
        <v>41000</v>
      </c>
      <c r="G26" s="36">
        <v>5000</v>
      </c>
      <c r="H26" s="36">
        <v>36000</v>
      </c>
      <c r="I26" s="36"/>
      <c r="J26" s="36"/>
      <c r="K26" s="36"/>
      <c r="L26" s="36"/>
      <c r="M26" s="36"/>
      <c r="N26" s="36"/>
      <c r="O26" s="36"/>
      <c r="P26" s="22"/>
      <c r="Q26" s="22"/>
    </row>
  </sheetData>
  <sheetProtection/>
  <mergeCells count="22">
    <mergeCell ref="F7:F8"/>
    <mergeCell ref="G7:H7"/>
    <mergeCell ref="O6:O8"/>
    <mergeCell ref="P6:P7"/>
    <mergeCell ref="A13:A21"/>
    <mergeCell ref="A4:A8"/>
    <mergeCell ref="B4:B8"/>
    <mergeCell ref="F6:H6"/>
    <mergeCell ref="I6:I8"/>
    <mergeCell ref="M5:M8"/>
    <mergeCell ref="J6:J8"/>
    <mergeCell ref="K6:K8"/>
    <mergeCell ref="D2:L2"/>
    <mergeCell ref="C4:C8"/>
    <mergeCell ref="D4:D8"/>
    <mergeCell ref="E4:Q4"/>
    <mergeCell ref="E5:E8"/>
    <mergeCell ref="F5:L5"/>
    <mergeCell ref="Q6:Q8"/>
    <mergeCell ref="L6:L8"/>
    <mergeCell ref="N6:N8"/>
    <mergeCell ref="N5:Q5"/>
  </mergeCells>
  <printOptions/>
  <pageMargins left="0.71" right="0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2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115" zoomScaleNormal="110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8984375" style="0" customWidth="1"/>
    <col min="2" max="2" width="4.09765625" style="0" customWidth="1"/>
    <col min="3" max="3" width="17.19921875" style="0" customWidth="1"/>
    <col min="4" max="4" width="8.8984375" style="0" customWidth="1"/>
    <col min="5" max="6" width="7.8984375" style="0" customWidth="1"/>
    <col min="7" max="7" width="7.5" style="0" customWidth="1"/>
    <col min="8" max="8" width="8" style="0" customWidth="1"/>
    <col min="9" max="9" width="8.19921875" style="0" customWidth="1"/>
    <col min="10" max="10" width="6.59765625" style="0" customWidth="1"/>
    <col min="11" max="11" width="8" style="0" customWidth="1"/>
    <col min="12" max="12" width="5.69921875" style="0" customWidth="1"/>
    <col min="13" max="13" width="9.69921875" style="0" customWidth="1"/>
    <col min="14" max="14" width="9.09765625" style="0" customWidth="1"/>
    <col min="15" max="15" width="8.59765625" style="0" customWidth="1"/>
    <col min="16" max="16" width="8" style="0" customWidth="1"/>
    <col min="17" max="17" width="7.19921875" style="0" customWidth="1"/>
    <col min="18" max="16384" width="9" style="53" customWidth="1"/>
  </cols>
  <sheetData>
    <row r="1" spans="1:17" ht="14.25">
      <c r="A1" s="8" t="s">
        <v>41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" t="s">
        <v>18</v>
      </c>
      <c r="Q1" s="10"/>
    </row>
    <row r="2" spans="4:12" ht="16.5">
      <c r="D2" s="58" t="s">
        <v>17</v>
      </c>
      <c r="E2" s="58"/>
      <c r="F2" s="58"/>
      <c r="G2" s="58"/>
      <c r="H2" s="58"/>
      <c r="I2" s="58"/>
      <c r="J2" s="58"/>
      <c r="K2" s="58"/>
      <c r="L2" s="58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83" t="s">
        <v>0</v>
      </c>
      <c r="B4" s="83" t="s">
        <v>1</v>
      </c>
      <c r="C4" s="83" t="s">
        <v>5</v>
      </c>
      <c r="D4" s="84" t="s">
        <v>14</v>
      </c>
      <c r="E4" s="87" t="s">
        <v>15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4.25">
      <c r="A5" s="83"/>
      <c r="B5" s="83"/>
      <c r="C5" s="83"/>
      <c r="D5" s="84"/>
      <c r="E5" s="77" t="s">
        <v>12</v>
      </c>
      <c r="F5" s="80" t="s">
        <v>15</v>
      </c>
      <c r="G5" s="81"/>
      <c r="H5" s="81"/>
      <c r="I5" s="81"/>
      <c r="J5" s="81"/>
      <c r="K5" s="81"/>
      <c r="L5" s="82"/>
      <c r="M5" s="77" t="s">
        <v>21</v>
      </c>
      <c r="N5" s="80" t="s">
        <v>15</v>
      </c>
      <c r="O5" s="81"/>
      <c r="P5" s="81"/>
      <c r="Q5" s="82"/>
    </row>
    <row r="6" spans="1:17" ht="14.25" customHeight="1">
      <c r="A6" s="83"/>
      <c r="B6" s="83"/>
      <c r="C6" s="83"/>
      <c r="D6" s="84"/>
      <c r="E6" s="78"/>
      <c r="F6" s="75" t="s">
        <v>6</v>
      </c>
      <c r="G6" s="76"/>
      <c r="H6" s="76"/>
      <c r="I6" s="77" t="s">
        <v>16</v>
      </c>
      <c r="J6" s="84" t="s">
        <v>3</v>
      </c>
      <c r="K6" s="77" t="s">
        <v>22</v>
      </c>
      <c r="L6" s="84" t="s">
        <v>4</v>
      </c>
      <c r="M6" s="78"/>
      <c r="N6" s="83" t="s">
        <v>20</v>
      </c>
      <c r="O6" s="77" t="s">
        <v>19</v>
      </c>
      <c r="P6" s="85" t="s">
        <v>9</v>
      </c>
      <c r="Q6" s="77" t="s">
        <v>13</v>
      </c>
    </row>
    <row r="7" spans="1:17" ht="18.75" customHeight="1">
      <c r="A7" s="83"/>
      <c r="B7" s="83"/>
      <c r="C7" s="83"/>
      <c r="D7" s="84"/>
      <c r="E7" s="78"/>
      <c r="F7" s="83" t="s">
        <v>11</v>
      </c>
      <c r="G7" s="75" t="s">
        <v>7</v>
      </c>
      <c r="H7" s="76"/>
      <c r="I7" s="78"/>
      <c r="J7" s="84"/>
      <c r="K7" s="78"/>
      <c r="L7" s="84"/>
      <c r="M7" s="78"/>
      <c r="N7" s="83"/>
      <c r="O7" s="78"/>
      <c r="P7" s="86"/>
      <c r="Q7" s="78"/>
    </row>
    <row r="8" spans="1:17" ht="80.25" customHeight="1">
      <c r="A8" s="83"/>
      <c r="B8" s="83"/>
      <c r="C8" s="83"/>
      <c r="D8" s="84"/>
      <c r="E8" s="79"/>
      <c r="F8" s="83"/>
      <c r="G8" s="3" t="s">
        <v>2</v>
      </c>
      <c r="H8" s="7" t="s">
        <v>8</v>
      </c>
      <c r="I8" s="79"/>
      <c r="J8" s="84"/>
      <c r="K8" s="79"/>
      <c r="L8" s="84"/>
      <c r="M8" s="79"/>
      <c r="N8" s="83"/>
      <c r="O8" s="79"/>
      <c r="P8" s="6" t="s">
        <v>22</v>
      </c>
      <c r="Q8" s="79"/>
    </row>
    <row r="9" spans="1:17" s="40" customFormat="1" ht="14.25">
      <c r="A9" s="4">
        <v>1</v>
      </c>
      <c r="B9" s="4">
        <v>2</v>
      </c>
      <c r="C9" s="5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7">
        <v>16</v>
      </c>
      <c r="Q9" s="4">
        <v>17</v>
      </c>
    </row>
    <row r="10" spans="1:17" s="40" customFormat="1" ht="14.25">
      <c r="A10" s="11"/>
      <c r="B10" s="11"/>
      <c r="C10" s="12" t="s">
        <v>10</v>
      </c>
      <c r="D10" s="14">
        <f>D13+D12</f>
        <v>8546</v>
      </c>
      <c r="E10" s="14"/>
      <c r="F10" s="14"/>
      <c r="G10" s="14"/>
      <c r="H10" s="14"/>
      <c r="I10" s="14"/>
      <c r="J10" s="14"/>
      <c r="K10" s="14"/>
      <c r="L10" s="14"/>
      <c r="M10" s="14">
        <f>N10+O10</f>
        <v>8546</v>
      </c>
      <c r="N10" s="14"/>
      <c r="O10" s="14">
        <f>O11+O13</f>
        <v>8546</v>
      </c>
      <c r="P10" s="14"/>
      <c r="Q10" s="13"/>
    </row>
    <row r="11" spans="1:17" s="54" customFormat="1" ht="14.25">
      <c r="A11" s="48">
        <v>700</v>
      </c>
      <c r="B11" s="19"/>
      <c r="C11" s="49" t="s">
        <v>28</v>
      </c>
      <c r="D11" s="21">
        <f>D12</f>
        <v>6800</v>
      </c>
      <c r="E11" s="21"/>
      <c r="F11" s="21"/>
      <c r="G11" s="21"/>
      <c r="H11" s="21"/>
      <c r="I11" s="36"/>
      <c r="J11" s="36"/>
      <c r="K11" s="36"/>
      <c r="L11" s="36"/>
      <c r="M11" s="35">
        <f>M12</f>
        <v>6800</v>
      </c>
      <c r="N11" s="35"/>
      <c r="O11" s="35">
        <f>O12</f>
        <v>6800</v>
      </c>
      <c r="P11" s="35"/>
      <c r="Q11" s="32"/>
    </row>
    <row r="12" spans="1:17" s="54" customFormat="1" ht="22.5">
      <c r="A12" s="50"/>
      <c r="B12" s="44">
        <v>70005</v>
      </c>
      <c r="C12" s="52" t="s">
        <v>34</v>
      </c>
      <c r="D12" s="37">
        <f>M12</f>
        <v>6800</v>
      </c>
      <c r="E12" s="21"/>
      <c r="F12" s="21"/>
      <c r="G12" s="21"/>
      <c r="H12" s="21"/>
      <c r="I12" s="36"/>
      <c r="J12" s="36"/>
      <c r="K12" s="36"/>
      <c r="L12" s="36"/>
      <c r="M12" s="36">
        <f>N12+O12</f>
        <v>6800</v>
      </c>
      <c r="N12" s="36"/>
      <c r="O12" s="33">
        <v>6800</v>
      </c>
      <c r="P12" s="33"/>
      <c r="Q12" s="32"/>
    </row>
    <row r="13" spans="1:17" s="40" customFormat="1" ht="14.25">
      <c r="A13" s="41">
        <v>801</v>
      </c>
      <c r="B13" s="56"/>
      <c r="C13" s="26" t="s">
        <v>23</v>
      </c>
      <c r="D13" s="21">
        <f>D14+D15</f>
        <v>1746</v>
      </c>
      <c r="E13" s="21"/>
      <c r="F13" s="21"/>
      <c r="G13" s="21"/>
      <c r="H13" s="21"/>
      <c r="I13" s="21"/>
      <c r="J13" s="21"/>
      <c r="K13" s="21"/>
      <c r="L13" s="21"/>
      <c r="M13" s="21">
        <f>M14+M15</f>
        <v>1746</v>
      </c>
      <c r="N13" s="21"/>
      <c r="O13" s="21">
        <f>O14+O15</f>
        <v>1746</v>
      </c>
      <c r="P13" s="20"/>
      <c r="Q13" s="20"/>
    </row>
    <row r="14" spans="1:17" s="40" customFormat="1" ht="14.25">
      <c r="A14" s="42"/>
      <c r="B14" s="56">
        <v>80104</v>
      </c>
      <c r="C14" s="28" t="s">
        <v>24</v>
      </c>
      <c r="D14" s="37">
        <f>M14</f>
        <v>1617</v>
      </c>
      <c r="E14" s="21"/>
      <c r="F14" s="21"/>
      <c r="G14" s="21"/>
      <c r="H14" s="21"/>
      <c r="I14" s="21"/>
      <c r="J14" s="21"/>
      <c r="K14" s="21"/>
      <c r="L14" s="21"/>
      <c r="M14" s="37">
        <f>N14+O14</f>
        <v>1617</v>
      </c>
      <c r="N14" s="21"/>
      <c r="O14" s="37">
        <v>1617</v>
      </c>
      <c r="P14" s="20"/>
      <c r="Q14" s="20"/>
    </row>
    <row r="15" spans="1:17" s="40" customFormat="1" ht="22.5">
      <c r="A15" s="55"/>
      <c r="B15" s="44">
        <v>80148</v>
      </c>
      <c r="C15" s="28" t="s">
        <v>29</v>
      </c>
      <c r="D15" s="37">
        <f>E15+M15</f>
        <v>129</v>
      </c>
      <c r="E15" s="37"/>
      <c r="F15" s="37"/>
      <c r="G15" s="37"/>
      <c r="H15" s="37"/>
      <c r="I15" s="21"/>
      <c r="J15" s="21"/>
      <c r="K15" s="37"/>
      <c r="L15" s="21"/>
      <c r="M15" s="37">
        <f>N15+O15</f>
        <v>129</v>
      </c>
      <c r="N15" s="37"/>
      <c r="O15" s="37">
        <v>129</v>
      </c>
      <c r="P15" s="20"/>
      <c r="Q15" s="20"/>
    </row>
    <row r="16" ht="14.25">
      <c r="Q16" s="57"/>
    </row>
  </sheetData>
  <sheetProtection/>
  <mergeCells count="21">
    <mergeCell ref="A4:A8"/>
    <mergeCell ref="B4:B8"/>
    <mergeCell ref="C4:C8"/>
    <mergeCell ref="D4:D8"/>
    <mergeCell ref="E4:Q4"/>
    <mergeCell ref="D2:L2"/>
    <mergeCell ref="J6:J8"/>
    <mergeCell ref="K6:K8"/>
    <mergeCell ref="L6:L8"/>
    <mergeCell ref="F6:H6"/>
    <mergeCell ref="P6:P7"/>
    <mergeCell ref="E5:E8"/>
    <mergeCell ref="N5:Q5"/>
    <mergeCell ref="O6:O8"/>
    <mergeCell ref="N6:N8"/>
    <mergeCell ref="G7:H7"/>
    <mergeCell ref="I6:I8"/>
    <mergeCell ref="F5:L5"/>
    <mergeCell ref="Q6:Q8"/>
    <mergeCell ref="F7:F8"/>
    <mergeCell ref="M5:M8"/>
  </mergeCells>
  <printOptions/>
  <pageMargins left="0.71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majka_l</cp:lastModifiedBy>
  <cp:lastPrinted>2010-10-08T06:22:01Z</cp:lastPrinted>
  <dcterms:created xsi:type="dcterms:W3CDTF">2009-10-28T18:23:53Z</dcterms:created>
  <dcterms:modified xsi:type="dcterms:W3CDTF">2010-10-08T06:28:59Z</dcterms:modified>
  <cp:category/>
  <cp:version/>
  <cp:contentType/>
  <cp:contentStatus/>
</cp:coreProperties>
</file>