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65461" windowWidth="15480" windowHeight="9945" tabRatio="381" activeTab="1"/>
  </bookViews>
  <sheets>
    <sheet name="zwiększeni (2)" sheetId="1" r:id="rId1"/>
    <sheet name="zmniejszenia" sheetId="2" r:id="rId2"/>
  </sheets>
  <definedNames>
    <definedName name="_xlnm.Print_Area" localSheetId="1">'zmniejszenia'!$A$1:$Q$14</definedName>
    <definedName name="_xlnm.Print_Area" localSheetId="0">'zwiększeni (2)'!$A$1:$Q$26</definedName>
  </definedNames>
  <calcPr fullCalcOnLoad="1"/>
</workbook>
</file>

<file path=xl/sharedStrings.xml><?xml version="1.0" encoding="utf-8"?>
<sst xmlns="http://schemas.openxmlformats.org/spreadsheetml/2006/main" count="75" uniqueCount="44">
  <si>
    <t>Dział</t>
  </si>
  <si>
    <t>Rozdział</t>
  </si>
  <si>
    <t>Wynagrodzenia i składki od nich naliczane</t>
  </si>
  <si>
    <t>Świdczenia na rzecz osób fizycznych</t>
  </si>
  <si>
    <t>Obsługa długu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</si>
  <si>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</si>
  <si>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</si>
  <si>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</si>
  <si>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</si>
  <si>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</si>
  <si>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</si>
  <si>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</si>
  <si>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</si>
  <si>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</si>
  <si>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</si>
  <si>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</si>
  <si>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</si>
  <si>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Zakupy inwestycyjne</t>
  </si>
  <si>
    <t>Inwestycje</t>
  </si>
  <si>
    <t>Razem wydatki majątkowe (14+15+17)</t>
  </si>
  <si>
    <t>Tabela nr 2a</t>
  </si>
  <si>
    <t>Plan wydatków budżetu powiatu na 2010 rok</t>
  </si>
  <si>
    <t>wydatki z udziałem środków wymienionych w art. 5 ust. 1 pkt 2 i 3 u.f.p</t>
  </si>
  <si>
    <t>Oświata i wychowanie</t>
  </si>
  <si>
    <t>Licea ogólnokształcące</t>
  </si>
  <si>
    <t>Szkoły zawodowe</t>
  </si>
  <si>
    <t>854</t>
  </si>
  <si>
    <t>Edukacyjna opieka wychowawcza</t>
  </si>
  <si>
    <t>Specjalne Ośrodki Szkolno-Wychowawcze</t>
  </si>
  <si>
    <t>Przedszkola specjalne</t>
  </si>
  <si>
    <t>Gimnazja specjalne</t>
  </si>
  <si>
    <t>Szkoły zawodowe specjalne</t>
  </si>
  <si>
    <t>Pomoc społeczna</t>
  </si>
  <si>
    <t>Szkoły podstawowe specjalne</t>
  </si>
  <si>
    <t>Licea profilowane</t>
  </si>
  <si>
    <t>Stołówki szkolne i przedszkolne</t>
  </si>
  <si>
    <t>Centra kształcenia ustawicznego i praktycznego oraz ośrodki dokształcania zawodowego</t>
  </si>
  <si>
    <t>Placówki opiekuńczo - wychowawcze</t>
  </si>
  <si>
    <t xml:space="preserve">Poradnie psychologiczno - pedagogiczne, w tym poradnie specjalistyczne </t>
  </si>
  <si>
    <t>Pozostała działalność</t>
  </si>
  <si>
    <t>Transport i łączność</t>
  </si>
  <si>
    <t>Drogi publiczne w maistach na prawach powiatu</t>
  </si>
  <si>
    <t>Załącznik nr 2a - zmniejszenia</t>
  </si>
  <si>
    <t>Załącznik nr 2 - zwiększenia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</si>
</sst>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  <numFmt numFmtId="167" formatCode="#,##0.000_ ;\-#,##0.000\ "/>
    <numFmt numFmtId="168" formatCode="0.00_ ;\-0.00\ "/>
    <numFmt numFmtId="169" formatCode="0.000_ ;\-0.000\ "/>
    <numFmt numFmtId="170" formatCode="0.0_ ;\-0.0\ "/>
    <numFmt numFmtId="171" formatCode="0_ ;\-0\ "/>
    <numFmt numFmtId="172" formatCode="#,##0.000"/>
    <numFmt numFmtId="173" formatCode="#,##0.0"/>
    <numFmt numFmtId="174" formatCode="0.0"/>
    <numFmt numFmtId="175" formatCode="[$-415]d\ mmmm\ yyyy"/>
    <numFmt numFmtId="176" formatCode="#,##0.00\ _z_ł"/>
    <numFmt numFmtId="177" formatCode="#,##0.0\ _z_ł"/>
    <numFmt numFmtId="178" formatCode="#,##0\ _z_ł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 CE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7" borderId="12" xfId="0" applyNumberFormat="1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/>
    </xf>
    <xf numFmtId="0" fontId="45" fillId="7" borderId="13" xfId="0" applyNumberFormat="1" applyFont="1" applyFill="1" applyBorder="1" applyAlignment="1">
      <alignment horizontal="left"/>
    </xf>
    <xf numFmtId="164" fontId="45" fillId="7" borderId="10" xfId="0" applyNumberFormat="1" applyFont="1" applyFill="1" applyBorder="1" applyAlignment="1">
      <alignment horizontal="right"/>
    </xf>
    <xf numFmtId="165" fontId="45" fillId="7" borderId="10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3" fillId="33" borderId="0" xfId="0" applyFont="1" applyFill="1" applyBorder="1" applyAlignment="1">
      <alignment/>
    </xf>
    <xf numFmtId="0" fontId="46" fillId="7" borderId="10" xfId="0" applyNumberFormat="1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wrapText="1"/>
    </xf>
    <xf numFmtId="3" fontId="45" fillId="7" borderId="10" xfId="0" applyNumberFormat="1" applyFont="1" applyFill="1" applyBorder="1" applyAlignment="1">
      <alignment horizontal="right"/>
    </xf>
    <xf numFmtId="0" fontId="44" fillId="7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" fontId="45" fillId="7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left" vertical="center" wrapText="1"/>
    </xf>
    <xf numFmtId="168" fontId="44" fillId="33" borderId="10" xfId="0" applyNumberFormat="1" applyFont="1" applyFill="1" applyBorder="1" applyAlignment="1">
      <alignment horizontal="right" vertical="center"/>
    </xf>
    <xf numFmtId="165" fontId="44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vertical="center"/>
    </xf>
    <xf numFmtId="168" fontId="44" fillId="33" borderId="10" xfId="0" applyNumberFormat="1" applyFont="1" applyFill="1" applyBorder="1" applyAlignment="1">
      <alignment vertical="center"/>
    </xf>
    <xf numFmtId="165" fontId="44" fillId="33" borderId="10" xfId="0" applyNumberFormat="1" applyFont="1" applyFill="1" applyBorder="1" applyAlignment="1">
      <alignment vertical="center"/>
    </xf>
    <xf numFmtId="165" fontId="45" fillId="33" borderId="10" xfId="0" applyNumberFormat="1" applyFont="1" applyFill="1" applyBorder="1" applyAlignment="1">
      <alignment horizontal="right" vertical="center"/>
    </xf>
    <xf numFmtId="165" fontId="44" fillId="0" borderId="10" xfId="0" applyNumberFormat="1" applyFont="1" applyBorder="1" applyAlignment="1">
      <alignment horizontal="right"/>
    </xf>
    <xf numFmtId="4" fontId="45" fillId="7" borderId="12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horizontal="right"/>
    </xf>
    <xf numFmtId="4" fontId="45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vertical="center"/>
    </xf>
    <xf numFmtId="176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165" fontId="45" fillId="33" borderId="10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3" fontId="44" fillId="33" borderId="10" xfId="0" applyNumberFormat="1" applyFont="1" applyFill="1" applyBorder="1" applyAlignment="1">
      <alignment horizontal="right"/>
    </xf>
    <xf numFmtId="165" fontId="44" fillId="33" borderId="10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0" fontId="44" fillId="33" borderId="10" xfId="0" applyNumberFormat="1" applyFont="1" applyFill="1" applyBorder="1" applyAlignment="1">
      <alignment horizontal="left" vertical="center"/>
    </xf>
    <xf numFmtId="0" fontId="45" fillId="33" borderId="10" xfId="0" applyNumberFormat="1" applyFont="1" applyFill="1" applyBorder="1" applyAlignment="1">
      <alignment wrapText="1"/>
    </xf>
    <xf numFmtId="4" fontId="45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wrapText="1"/>
    </xf>
    <xf numFmtId="0" fontId="44" fillId="33" borderId="12" xfId="0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horizontal="center" vertical="top"/>
    </xf>
    <xf numFmtId="176" fontId="44" fillId="33" borderId="10" xfId="0" applyNumberFormat="1" applyFont="1" applyFill="1" applyBorder="1" applyAlignment="1">
      <alignment horizontal="right" wrapText="1"/>
    </xf>
    <xf numFmtId="165" fontId="44" fillId="33" borderId="10" xfId="0" applyNumberFormat="1" applyFont="1" applyFill="1" applyBorder="1" applyAlignment="1">
      <alignment horizontal="right" wrapText="1"/>
    </xf>
    <xf numFmtId="0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center"/>
    </xf>
    <xf numFmtId="0" fontId="45" fillId="33" borderId="13" xfId="0" applyNumberFormat="1" applyFont="1" applyFill="1" applyBorder="1" applyAlignment="1">
      <alignment horizontal="left"/>
    </xf>
    <xf numFmtId="4" fontId="45" fillId="33" borderId="12" xfId="0" applyNumberFormat="1" applyFont="1" applyFill="1" applyBorder="1" applyAlignment="1">
      <alignment horizontal="right"/>
    </xf>
    <xf numFmtId="4" fontId="45" fillId="33" borderId="10" xfId="0" applyNumberFormat="1" applyFont="1" applyFill="1" applyBorder="1" applyAlignment="1">
      <alignment horizontal="right"/>
    </xf>
    <xf numFmtId="3" fontId="45" fillId="33" borderId="10" xfId="0" applyNumberFormat="1" applyFont="1" applyFill="1" applyBorder="1" applyAlignment="1">
      <alignment horizontal="right"/>
    </xf>
    <xf numFmtId="0" fontId="44" fillId="33" borderId="13" xfId="0" applyNumberFormat="1" applyFont="1" applyFill="1" applyBorder="1" applyAlignment="1">
      <alignment horizontal="left" wrapText="1"/>
    </xf>
    <xf numFmtId="4" fontId="44" fillId="33" borderId="12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4" xfId="0" applyNumberFormat="1" applyFont="1" applyFill="1" applyBorder="1" applyAlignment="1">
      <alignment horizontal="left" vertical="top"/>
    </xf>
    <xf numFmtId="0" fontId="44" fillId="33" borderId="10" xfId="0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top"/>
    </xf>
    <xf numFmtId="0" fontId="45" fillId="33" borderId="12" xfId="0" applyNumberFormat="1" applyFont="1" applyFill="1" applyBorder="1" applyAlignment="1">
      <alignment horizontal="left"/>
    </xf>
    <xf numFmtId="0" fontId="44" fillId="33" borderId="12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/>
    </xf>
    <xf numFmtId="0" fontId="44" fillId="7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0" fontId="44" fillId="7" borderId="12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904875</xdr:colOff>
      <xdr:row>9</xdr:row>
      <xdr:rowOff>219075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467225" y="3000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904875</xdr:colOff>
      <xdr:row>9</xdr:row>
      <xdr:rowOff>219075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371975" y="3000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SheetLayoutView="100" workbookViewId="0" topLeftCell="A4">
      <pane xSplit="1" topLeftCell="B1" activePane="topRight" state="frozen"/>
      <selection pane="topLeft" activeCell="A1" sqref="A1"/>
      <selection pane="topRight" activeCell="J22" sqref="J22"/>
    </sheetView>
  </sheetViews>
  <sheetFormatPr defaultColWidth="11.59765625" defaultRowHeight="14.25"/>
  <cols>
    <col min="1" max="1" width="4.19921875" style="1" customWidth="1"/>
    <col min="2" max="2" width="5" style="1" customWidth="1"/>
    <col min="3" max="3" width="17.59765625" style="1" customWidth="1"/>
    <col min="4" max="4" width="10.59765625" style="1" customWidth="1"/>
    <col min="5" max="5" width="9.5" style="1" customWidth="1"/>
    <col min="6" max="6" width="9.09765625" style="1" customWidth="1"/>
    <col min="7" max="7" width="10.5" style="1" customWidth="1"/>
    <col min="8" max="8" width="10.8984375" style="1" customWidth="1"/>
    <col min="9" max="9" width="8.09765625" style="1" customWidth="1"/>
    <col min="10" max="10" width="7" style="1" customWidth="1"/>
    <col min="11" max="11" width="9.5" style="1" customWidth="1"/>
    <col min="12" max="12" width="6.19921875" style="1" customWidth="1"/>
    <col min="13" max="13" width="10.69921875" style="1" customWidth="1"/>
    <col min="14" max="14" width="10" style="1" customWidth="1"/>
    <col min="15" max="15" width="6.69921875" style="1" customWidth="1"/>
    <col min="16" max="16" width="8.8984375" style="1" customWidth="1"/>
    <col min="17" max="17" width="6.59765625" style="1" customWidth="1"/>
    <col min="18" max="16384" width="11.59765625" style="1" customWidth="1"/>
  </cols>
  <sheetData>
    <row r="1" spans="1:16" ht="15">
      <c r="A1" s="18" t="s">
        <v>43</v>
      </c>
      <c r="B1" s="19"/>
      <c r="C1" s="19"/>
      <c r="P1" s="20" t="s">
        <v>20</v>
      </c>
    </row>
    <row r="2" spans="5:13" ht="16.5">
      <c r="E2" s="86" t="s">
        <v>21</v>
      </c>
      <c r="F2" s="86"/>
      <c r="G2" s="86"/>
      <c r="H2" s="86"/>
      <c r="I2" s="86"/>
      <c r="J2" s="86"/>
      <c r="K2" s="86"/>
      <c r="L2" s="86"/>
      <c r="M2" s="86"/>
    </row>
    <row r="4" spans="1:17" ht="15" customHeight="1">
      <c r="A4" s="92" t="s">
        <v>0</v>
      </c>
      <c r="B4" s="92" t="s">
        <v>1</v>
      </c>
      <c r="C4" s="92" t="s">
        <v>5</v>
      </c>
      <c r="D4" s="95" t="s">
        <v>14</v>
      </c>
      <c r="E4" s="88" t="s">
        <v>15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2.75" customHeight="1">
      <c r="A5" s="93"/>
      <c r="B5" s="93"/>
      <c r="C5" s="93"/>
      <c r="D5" s="96"/>
      <c r="E5" s="87" t="s">
        <v>12</v>
      </c>
      <c r="F5" s="88" t="s">
        <v>15</v>
      </c>
      <c r="G5" s="88"/>
      <c r="H5" s="88"/>
      <c r="I5" s="88"/>
      <c r="J5" s="88"/>
      <c r="K5" s="88"/>
      <c r="L5" s="88"/>
      <c r="M5" s="87" t="s">
        <v>19</v>
      </c>
      <c r="N5" s="88" t="s">
        <v>15</v>
      </c>
      <c r="O5" s="88"/>
      <c r="P5" s="88"/>
      <c r="Q5" s="88"/>
    </row>
    <row r="6" spans="1:58" ht="21.75" customHeight="1">
      <c r="A6" s="93"/>
      <c r="B6" s="93"/>
      <c r="C6" s="93"/>
      <c r="D6" s="96"/>
      <c r="E6" s="87"/>
      <c r="F6" s="98" t="s">
        <v>6</v>
      </c>
      <c r="G6" s="98"/>
      <c r="H6" s="98"/>
      <c r="I6" s="87" t="s">
        <v>16</v>
      </c>
      <c r="J6" s="87" t="s">
        <v>3</v>
      </c>
      <c r="K6" s="87" t="s">
        <v>22</v>
      </c>
      <c r="L6" s="87" t="s">
        <v>4</v>
      </c>
      <c r="M6" s="87"/>
      <c r="N6" s="98" t="s">
        <v>18</v>
      </c>
      <c r="O6" s="87" t="s">
        <v>17</v>
      </c>
      <c r="P6" s="98" t="s">
        <v>9</v>
      </c>
      <c r="Q6" s="87" t="s">
        <v>13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4.25" customHeight="1">
      <c r="A7" s="93"/>
      <c r="B7" s="93"/>
      <c r="C7" s="93"/>
      <c r="D7" s="96"/>
      <c r="E7" s="87"/>
      <c r="F7" s="98" t="s">
        <v>11</v>
      </c>
      <c r="G7" s="98" t="s">
        <v>7</v>
      </c>
      <c r="H7" s="98"/>
      <c r="I7" s="87"/>
      <c r="J7" s="87"/>
      <c r="K7" s="87"/>
      <c r="L7" s="87"/>
      <c r="M7" s="87"/>
      <c r="N7" s="98"/>
      <c r="O7" s="87"/>
      <c r="P7" s="98"/>
      <c r="Q7" s="8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96" customHeight="1">
      <c r="A8" s="94"/>
      <c r="B8" s="94"/>
      <c r="C8" s="94"/>
      <c r="D8" s="97"/>
      <c r="E8" s="87"/>
      <c r="F8" s="98"/>
      <c r="G8" s="17" t="s">
        <v>2</v>
      </c>
      <c r="H8" s="14" t="s">
        <v>8</v>
      </c>
      <c r="I8" s="87"/>
      <c r="J8" s="87"/>
      <c r="K8" s="87"/>
      <c r="L8" s="87"/>
      <c r="M8" s="87"/>
      <c r="N8" s="98"/>
      <c r="O8" s="87"/>
      <c r="P8" s="17" t="s">
        <v>22</v>
      </c>
      <c r="Q8" s="8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3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15">
        <v>15</v>
      </c>
      <c r="P9" s="15">
        <v>16</v>
      </c>
      <c r="Q9" s="4"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7.25" customHeight="1">
      <c r="A10" s="6"/>
      <c r="B10" s="7"/>
      <c r="C10" s="8" t="s">
        <v>10</v>
      </c>
      <c r="D10" s="32">
        <f>D11+D23+D21</f>
        <v>2649378</v>
      </c>
      <c r="E10" s="32">
        <f>E11+E23+E21</f>
        <v>2637896</v>
      </c>
      <c r="F10" s="32">
        <f>F11+F23+F21</f>
        <v>2637696</v>
      </c>
      <c r="G10" s="32">
        <f>G11+G23+G21</f>
        <v>2469920</v>
      </c>
      <c r="H10" s="32">
        <f>H11+H23+H21</f>
        <v>167776</v>
      </c>
      <c r="I10" s="32"/>
      <c r="J10" s="32">
        <v>200</v>
      </c>
      <c r="K10" s="10"/>
      <c r="L10" s="10"/>
      <c r="M10" s="10">
        <f>M23+M11</f>
        <v>11482</v>
      </c>
      <c r="N10" s="10">
        <f>N23+N11</f>
        <v>11482</v>
      </c>
      <c r="O10" s="10"/>
      <c r="P10" s="10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17" s="11" customFormat="1" ht="21" customHeight="1">
      <c r="A11" s="75">
        <v>801</v>
      </c>
      <c r="B11" s="22"/>
      <c r="C11" s="23" t="s">
        <v>23</v>
      </c>
      <c r="D11" s="35">
        <f>SUM(D12:D20)</f>
        <v>2493919</v>
      </c>
      <c r="E11" s="35">
        <f>SUM(E12:E20)</f>
        <v>2487637</v>
      </c>
      <c r="F11" s="35">
        <f>SUM(F12:F20)</f>
        <v>2487637</v>
      </c>
      <c r="G11" s="35">
        <f>SUM(G12:G20)</f>
        <v>2368891</v>
      </c>
      <c r="H11" s="35">
        <f>SUM(H12:H20)</f>
        <v>118746</v>
      </c>
      <c r="I11" s="35"/>
      <c r="J11" s="24"/>
      <c r="K11" s="25"/>
      <c r="L11" s="24"/>
      <c r="M11" s="30">
        <v>6282</v>
      </c>
      <c r="N11" s="30">
        <v>6282</v>
      </c>
      <c r="O11" s="25"/>
      <c r="P11" s="25"/>
      <c r="Q11" s="24"/>
    </row>
    <row r="12" spans="1:17" s="11" customFormat="1" ht="21" customHeight="1">
      <c r="A12" s="61"/>
      <c r="B12" s="40">
        <v>80102</v>
      </c>
      <c r="C12" s="42" t="s">
        <v>33</v>
      </c>
      <c r="D12" s="44">
        <f>E12+M12</f>
        <v>37333</v>
      </c>
      <c r="E12" s="44">
        <f>F12+I12+J12+K12+L12</f>
        <v>37333</v>
      </c>
      <c r="F12" s="44">
        <f aca="true" t="shared" si="0" ref="F12:F20">G12+H12</f>
        <v>37333</v>
      </c>
      <c r="G12" s="44">
        <v>37129</v>
      </c>
      <c r="H12" s="44">
        <v>204</v>
      </c>
      <c r="I12" s="35"/>
      <c r="J12" s="24"/>
      <c r="K12" s="25"/>
      <c r="L12" s="24"/>
      <c r="M12" s="30"/>
      <c r="N12" s="30"/>
      <c r="O12" s="25"/>
      <c r="P12" s="25"/>
      <c r="Q12" s="24"/>
    </row>
    <row r="13" spans="1:17" s="11" customFormat="1" ht="21" customHeight="1">
      <c r="A13" s="84"/>
      <c r="B13" s="40">
        <v>80105</v>
      </c>
      <c r="C13" s="42" t="s">
        <v>29</v>
      </c>
      <c r="D13" s="43">
        <f>E13</f>
        <v>34940</v>
      </c>
      <c r="E13" s="44">
        <f>F13</f>
        <v>34940</v>
      </c>
      <c r="F13" s="44">
        <f t="shared" si="0"/>
        <v>34940</v>
      </c>
      <c r="G13" s="44">
        <v>34813</v>
      </c>
      <c r="H13" s="44">
        <v>127</v>
      </c>
      <c r="I13" s="45"/>
      <c r="J13" s="24"/>
      <c r="K13" s="25"/>
      <c r="L13" s="24"/>
      <c r="M13" s="25"/>
      <c r="N13" s="25"/>
      <c r="O13" s="25"/>
      <c r="P13" s="25"/>
      <c r="Q13" s="24"/>
    </row>
    <row r="14" spans="1:17" s="11" customFormat="1" ht="21" customHeight="1">
      <c r="A14" s="84"/>
      <c r="B14" s="40">
        <v>80111</v>
      </c>
      <c r="C14" s="42" t="s">
        <v>30</v>
      </c>
      <c r="D14" s="43">
        <f>E14</f>
        <v>26353</v>
      </c>
      <c r="E14" s="44">
        <f>F14</f>
        <v>26353</v>
      </c>
      <c r="F14" s="44">
        <f t="shared" si="0"/>
        <v>26353</v>
      </c>
      <c r="G14" s="44">
        <v>25654</v>
      </c>
      <c r="H14" s="44">
        <v>699</v>
      </c>
      <c r="I14" s="45"/>
      <c r="J14" s="24"/>
      <c r="K14" s="25"/>
      <c r="L14" s="24"/>
      <c r="M14" s="25"/>
      <c r="N14" s="25"/>
      <c r="O14" s="25"/>
      <c r="P14" s="25"/>
      <c r="Q14" s="24"/>
    </row>
    <row r="15" spans="1:17" s="11" customFormat="1" ht="21" customHeight="1">
      <c r="A15" s="84"/>
      <c r="B15" s="40">
        <v>80120</v>
      </c>
      <c r="C15" s="26" t="s">
        <v>24</v>
      </c>
      <c r="D15" s="33">
        <f>E15</f>
        <v>993196</v>
      </c>
      <c r="E15" s="36">
        <f>F15+I15</f>
        <v>993196</v>
      </c>
      <c r="F15" s="36">
        <f t="shared" si="0"/>
        <v>993196</v>
      </c>
      <c r="G15" s="36">
        <v>968016</v>
      </c>
      <c r="H15" s="36">
        <v>25180</v>
      </c>
      <c r="I15" s="36"/>
      <c r="J15" s="28"/>
      <c r="K15" s="29"/>
      <c r="L15" s="28"/>
      <c r="M15" s="29"/>
      <c r="N15" s="29"/>
      <c r="O15" s="29"/>
      <c r="P15" s="29"/>
      <c r="Q15" s="28"/>
    </row>
    <row r="16" spans="1:17" s="11" customFormat="1" ht="21" customHeight="1">
      <c r="A16" s="84"/>
      <c r="B16" s="40">
        <v>80123</v>
      </c>
      <c r="C16" s="26" t="s">
        <v>34</v>
      </c>
      <c r="D16" s="33">
        <f>E16</f>
        <v>26933</v>
      </c>
      <c r="E16" s="36">
        <f>F16+I16</f>
        <v>26933</v>
      </c>
      <c r="F16" s="36">
        <f t="shared" si="0"/>
        <v>26933</v>
      </c>
      <c r="G16" s="36">
        <v>26256</v>
      </c>
      <c r="H16" s="36">
        <v>677</v>
      </c>
      <c r="I16" s="36"/>
      <c r="J16" s="28"/>
      <c r="K16" s="29"/>
      <c r="L16" s="28"/>
      <c r="M16" s="29"/>
      <c r="N16" s="29"/>
      <c r="O16" s="29"/>
      <c r="P16" s="29"/>
      <c r="Q16" s="28"/>
    </row>
    <row r="17" spans="1:17" s="11" customFormat="1" ht="21" customHeight="1">
      <c r="A17" s="84"/>
      <c r="B17" s="40">
        <v>80130</v>
      </c>
      <c r="C17" s="26" t="s">
        <v>25</v>
      </c>
      <c r="D17" s="33">
        <f>E17+M17</f>
        <v>1079136</v>
      </c>
      <c r="E17" s="36">
        <f>F17+I17</f>
        <v>1072854</v>
      </c>
      <c r="F17" s="36">
        <f t="shared" si="0"/>
        <v>1072854</v>
      </c>
      <c r="G17" s="36">
        <v>990516</v>
      </c>
      <c r="H17" s="36">
        <v>82338</v>
      </c>
      <c r="I17" s="36"/>
      <c r="J17" s="28"/>
      <c r="K17" s="29"/>
      <c r="L17" s="28"/>
      <c r="M17" s="29">
        <v>6282</v>
      </c>
      <c r="N17" s="29">
        <v>6282</v>
      </c>
      <c r="O17" s="29"/>
      <c r="P17" s="29"/>
      <c r="Q17" s="28"/>
    </row>
    <row r="18" spans="1:17" s="11" customFormat="1" ht="21" customHeight="1">
      <c r="A18" s="84"/>
      <c r="B18" s="57">
        <v>80134</v>
      </c>
      <c r="C18" s="52" t="s">
        <v>31</v>
      </c>
      <c r="D18" s="33">
        <f>E18+M18</f>
        <v>161318</v>
      </c>
      <c r="E18" s="36">
        <f>F18</f>
        <v>161318</v>
      </c>
      <c r="F18" s="36">
        <f t="shared" si="0"/>
        <v>161318</v>
      </c>
      <c r="G18" s="36">
        <v>159590</v>
      </c>
      <c r="H18" s="36">
        <v>1728</v>
      </c>
      <c r="I18" s="27"/>
      <c r="J18" s="28"/>
      <c r="K18" s="29"/>
      <c r="L18" s="28"/>
      <c r="M18" s="29"/>
      <c r="N18" s="29"/>
      <c r="O18" s="29"/>
      <c r="P18" s="29"/>
      <c r="Q18" s="28"/>
    </row>
    <row r="19" spans="1:17" s="11" customFormat="1" ht="51" customHeight="1">
      <c r="A19" s="85"/>
      <c r="B19" s="80">
        <v>80140</v>
      </c>
      <c r="C19" s="58" t="s">
        <v>36</v>
      </c>
      <c r="D19" s="33">
        <f>E19+M19</f>
        <v>121899</v>
      </c>
      <c r="E19" s="36">
        <f>F19</f>
        <v>121899</v>
      </c>
      <c r="F19" s="36">
        <f t="shared" si="0"/>
        <v>121899</v>
      </c>
      <c r="G19" s="36">
        <v>114106</v>
      </c>
      <c r="H19" s="36">
        <v>7793</v>
      </c>
      <c r="I19" s="27"/>
      <c r="J19" s="28"/>
      <c r="K19" s="29"/>
      <c r="L19" s="28"/>
      <c r="M19" s="29"/>
      <c r="N19" s="29"/>
      <c r="O19" s="29"/>
      <c r="P19" s="29"/>
      <c r="Q19" s="28"/>
    </row>
    <row r="20" spans="1:17" s="11" customFormat="1" ht="21" customHeight="1">
      <c r="A20" s="51"/>
      <c r="B20" s="57">
        <v>80148</v>
      </c>
      <c r="C20" s="58" t="s">
        <v>35</v>
      </c>
      <c r="D20" s="33">
        <f>E20+M20</f>
        <v>12811</v>
      </c>
      <c r="E20" s="36">
        <f>F20</f>
        <v>12811</v>
      </c>
      <c r="F20" s="36">
        <f t="shared" si="0"/>
        <v>12811</v>
      </c>
      <c r="G20" s="36">
        <v>12811</v>
      </c>
      <c r="H20" s="36"/>
      <c r="I20" s="27"/>
      <c r="J20" s="28"/>
      <c r="K20" s="29"/>
      <c r="L20" s="28"/>
      <c r="M20" s="29"/>
      <c r="N20" s="29"/>
      <c r="O20" s="29"/>
      <c r="P20" s="29"/>
      <c r="Q20" s="28"/>
    </row>
    <row r="21" spans="1:17" s="11" customFormat="1" ht="21" customHeight="1">
      <c r="A21" s="76">
        <v>852</v>
      </c>
      <c r="B21" s="41"/>
      <c r="C21" s="59" t="s">
        <v>32</v>
      </c>
      <c r="D21" s="60">
        <f>D22</f>
        <v>200</v>
      </c>
      <c r="E21" s="60">
        <f>E22</f>
        <v>200</v>
      </c>
      <c r="F21" s="60"/>
      <c r="G21" s="60"/>
      <c r="H21" s="60"/>
      <c r="I21" s="60"/>
      <c r="J21" s="60">
        <f>J22</f>
        <v>200</v>
      </c>
      <c r="K21" s="29"/>
      <c r="L21" s="28"/>
      <c r="M21" s="29"/>
      <c r="N21" s="29"/>
      <c r="O21" s="29"/>
      <c r="P21" s="29"/>
      <c r="Q21" s="28"/>
    </row>
    <row r="22" spans="1:17" s="11" customFormat="1" ht="24" customHeight="1">
      <c r="A22" s="51"/>
      <c r="B22" s="41">
        <v>85201</v>
      </c>
      <c r="C22" s="58" t="s">
        <v>37</v>
      </c>
      <c r="D22" s="33">
        <f>E22+M22</f>
        <v>200</v>
      </c>
      <c r="E22" s="36">
        <f>F22+I22+J22+K22+L22</f>
        <v>200</v>
      </c>
      <c r="F22" s="36"/>
      <c r="G22" s="36"/>
      <c r="H22" s="36"/>
      <c r="I22" s="27"/>
      <c r="J22" s="24">
        <v>200</v>
      </c>
      <c r="K22" s="29"/>
      <c r="L22" s="28"/>
      <c r="M22" s="29"/>
      <c r="N22" s="29"/>
      <c r="O22" s="29"/>
      <c r="P22" s="29"/>
      <c r="Q22" s="28"/>
    </row>
    <row r="23" spans="1:17" s="2" customFormat="1" ht="24.75" customHeight="1">
      <c r="A23" s="81" t="s">
        <v>26</v>
      </c>
      <c r="B23" s="53"/>
      <c r="C23" s="54" t="s">
        <v>27</v>
      </c>
      <c r="D23" s="55">
        <f>D24+D26+D25</f>
        <v>155259</v>
      </c>
      <c r="E23" s="55">
        <f>E24+E26+E25</f>
        <v>150059</v>
      </c>
      <c r="F23" s="55">
        <f>F24+F26+F25</f>
        <v>150059</v>
      </c>
      <c r="G23" s="55">
        <f>G24+G26+G25</f>
        <v>101029</v>
      </c>
      <c r="H23" s="55">
        <f>H24+H26+H25</f>
        <v>49030</v>
      </c>
      <c r="I23" s="55"/>
      <c r="J23" s="38"/>
      <c r="K23" s="34"/>
      <c r="L23" s="38"/>
      <c r="M23" s="38">
        <v>5200</v>
      </c>
      <c r="N23" s="38">
        <v>5200</v>
      </c>
      <c r="O23" s="12"/>
      <c r="P23" s="12"/>
      <c r="Q23" s="12"/>
    </row>
    <row r="24" spans="1:17" s="2" customFormat="1" ht="24.75" customHeight="1">
      <c r="A24" s="89"/>
      <c r="B24" s="53">
        <v>85403</v>
      </c>
      <c r="C24" s="56" t="s">
        <v>28</v>
      </c>
      <c r="D24" s="63">
        <f>E24+M24</f>
        <v>41700</v>
      </c>
      <c r="E24" s="63">
        <f aca="true" t="shared" si="1" ref="D24:E26">F24</f>
        <v>36500</v>
      </c>
      <c r="F24" s="62">
        <f>H24+G24</f>
        <v>36500</v>
      </c>
      <c r="G24" s="62"/>
      <c r="H24" s="62">
        <v>36500</v>
      </c>
      <c r="I24" s="55"/>
      <c r="J24" s="38"/>
      <c r="K24" s="34"/>
      <c r="L24" s="38"/>
      <c r="M24" s="74">
        <v>5200</v>
      </c>
      <c r="N24" s="74">
        <v>5200</v>
      </c>
      <c r="O24" s="12"/>
      <c r="P24" s="12"/>
      <c r="Q24" s="12"/>
    </row>
    <row r="25" spans="1:17" s="2" customFormat="1" ht="38.25" customHeight="1">
      <c r="A25" s="90"/>
      <c r="B25" s="41">
        <v>85406</v>
      </c>
      <c r="C25" s="77" t="s">
        <v>38</v>
      </c>
      <c r="D25" s="63">
        <f t="shared" si="1"/>
        <v>102559</v>
      </c>
      <c r="E25" s="63">
        <f t="shared" si="1"/>
        <v>102559</v>
      </c>
      <c r="F25" s="62">
        <f>H25+G25</f>
        <v>102559</v>
      </c>
      <c r="G25" s="62">
        <v>90029</v>
      </c>
      <c r="H25" s="62">
        <v>12530</v>
      </c>
      <c r="I25" s="55"/>
      <c r="J25" s="38"/>
      <c r="K25" s="34"/>
      <c r="L25" s="38"/>
      <c r="M25" s="38"/>
      <c r="N25" s="38"/>
      <c r="O25" s="12"/>
      <c r="P25" s="12"/>
      <c r="Q25" s="12"/>
    </row>
    <row r="26" spans="1:17" s="2" customFormat="1" ht="18.75" customHeight="1">
      <c r="A26" s="91"/>
      <c r="B26" s="41">
        <v>85495</v>
      </c>
      <c r="C26" s="79" t="s">
        <v>39</v>
      </c>
      <c r="D26" s="63">
        <f t="shared" si="1"/>
        <v>11000</v>
      </c>
      <c r="E26" s="63">
        <f t="shared" si="1"/>
        <v>11000</v>
      </c>
      <c r="F26" s="62">
        <f>H26+G26</f>
        <v>11000</v>
      </c>
      <c r="G26" s="78">
        <v>11000</v>
      </c>
      <c r="H26" s="78"/>
      <c r="I26" s="48"/>
      <c r="J26" s="37"/>
      <c r="K26" s="31"/>
      <c r="L26" s="12"/>
      <c r="M26" s="39"/>
      <c r="N26" s="39"/>
      <c r="O26" s="12"/>
      <c r="P26" s="12"/>
      <c r="Q26" s="12"/>
    </row>
    <row r="27" s="2" customFormat="1" ht="11.25">
      <c r="A27" s="13"/>
    </row>
    <row r="28" s="2" customFormat="1" ht="11.25">
      <c r="A28" s="13"/>
    </row>
    <row r="29" s="2" customFormat="1" ht="11.25">
      <c r="A29" s="13"/>
    </row>
    <row r="30" s="2" customFormat="1" ht="11.25">
      <c r="A30" s="13"/>
    </row>
    <row r="31" s="2" customFormat="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</sheetData>
  <sheetProtection/>
  <mergeCells count="23">
    <mergeCell ref="N5:Q5"/>
    <mergeCell ref="G7:H7"/>
    <mergeCell ref="F6:H6"/>
    <mergeCell ref="A24:A26"/>
    <mergeCell ref="C4:C8"/>
    <mergeCell ref="D4:D8"/>
    <mergeCell ref="Q6:Q8"/>
    <mergeCell ref="F7:F8"/>
    <mergeCell ref="F5:L5"/>
    <mergeCell ref="M5:M8"/>
    <mergeCell ref="B4:B8"/>
    <mergeCell ref="N6:N8"/>
    <mergeCell ref="P6:P7"/>
    <mergeCell ref="A13:A19"/>
    <mergeCell ref="E2:M2"/>
    <mergeCell ref="I6:I8"/>
    <mergeCell ref="J6:J8"/>
    <mergeCell ref="E4:Q4"/>
    <mergeCell ref="E5:E8"/>
    <mergeCell ref="K6:K8"/>
    <mergeCell ref="A4:A8"/>
    <mergeCell ref="L6:L8"/>
    <mergeCell ref="O6:O8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81" r:id="rId2"/>
  <colBreaks count="1" manualBreakCount="1">
    <brk id="17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tabSelected="1" view="pageBreakPreview" zoomScaleSheetLayoutView="100" workbookViewId="0" topLeftCell="A1">
      <pane xSplit="1" topLeftCell="C1" activePane="topRight" state="frozen"/>
      <selection pane="topLeft" activeCell="A1" sqref="A1"/>
      <selection pane="topRight" activeCell="F14" sqref="F14:G14"/>
    </sheetView>
  </sheetViews>
  <sheetFormatPr defaultColWidth="11.59765625" defaultRowHeight="14.25"/>
  <cols>
    <col min="1" max="1" width="4.19921875" style="1" customWidth="1"/>
    <col min="2" max="2" width="5" style="1" customWidth="1"/>
    <col min="3" max="3" width="17.59765625" style="1" customWidth="1"/>
    <col min="4" max="4" width="9.59765625" style="1" customWidth="1"/>
    <col min="5" max="5" width="9.5" style="1" customWidth="1"/>
    <col min="6" max="6" width="7.8984375" style="1" customWidth="1"/>
    <col min="7" max="7" width="10.5" style="1" customWidth="1"/>
    <col min="8" max="8" width="9.69921875" style="1" customWidth="1"/>
    <col min="9" max="9" width="6.8984375" style="1" customWidth="1"/>
    <col min="10" max="10" width="9" style="1" customWidth="1"/>
    <col min="11" max="11" width="8" style="1" customWidth="1"/>
    <col min="12" max="12" width="6.19921875" style="1" customWidth="1"/>
    <col min="13" max="13" width="10.69921875" style="1" customWidth="1"/>
    <col min="14" max="14" width="9.69921875" style="1" customWidth="1"/>
    <col min="15" max="15" width="6.69921875" style="1" customWidth="1"/>
    <col min="16" max="16" width="8.8984375" style="1" customWidth="1"/>
    <col min="17" max="17" width="6.59765625" style="1" customWidth="1"/>
    <col min="18" max="16384" width="11.59765625" style="1" customWidth="1"/>
  </cols>
  <sheetData>
    <row r="1" spans="1:16" ht="15">
      <c r="A1" s="18" t="s">
        <v>42</v>
      </c>
      <c r="B1" s="19"/>
      <c r="C1" s="19"/>
      <c r="P1" s="20" t="s">
        <v>20</v>
      </c>
    </row>
    <row r="2" spans="5:13" ht="16.5">
      <c r="E2" s="86" t="s">
        <v>21</v>
      </c>
      <c r="F2" s="86"/>
      <c r="G2" s="86"/>
      <c r="H2" s="86"/>
      <c r="I2" s="86"/>
      <c r="J2" s="86"/>
      <c r="K2" s="86"/>
      <c r="L2" s="86"/>
      <c r="M2" s="86"/>
    </row>
    <row r="4" spans="1:17" ht="15" customHeight="1">
      <c r="A4" s="92" t="s">
        <v>0</v>
      </c>
      <c r="B4" s="92" t="s">
        <v>1</v>
      </c>
      <c r="C4" s="92" t="s">
        <v>5</v>
      </c>
      <c r="D4" s="95" t="s">
        <v>14</v>
      </c>
      <c r="E4" s="88" t="s">
        <v>15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2.75" customHeight="1">
      <c r="A5" s="93"/>
      <c r="B5" s="93"/>
      <c r="C5" s="93"/>
      <c r="D5" s="96"/>
      <c r="E5" s="87" t="s">
        <v>12</v>
      </c>
      <c r="F5" s="88" t="s">
        <v>15</v>
      </c>
      <c r="G5" s="88"/>
      <c r="H5" s="88"/>
      <c r="I5" s="88"/>
      <c r="J5" s="88"/>
      <c r="K5" s="88"/>
      <c r="L5" s="88"/>
      <c r="M5" s="87" t="s">
        <v>19</v>
      </c>
      <c r="N5" s="88" t="s">
        <v>15</v>
      </c>
      <c r="O5" s="88"/>
      <c r="P5" s="88"/>
      <c r="Q5" s="88"/>
    </row>
    <row r="6" spans="1:58" ht="21.75" customHeight="1">
      <c r="A6" s="93"/>
      <c r="B6" s="93"/>
      <c r="C6" s="93"/>
      <c r="D6" s="96"/>
      <c r="E6" s="87"/>
      <c r="F6" s="98" t="s">
        <v>6</v>
      </c>
      <c r="G6" s="98"/>
      <c r="H6" s="98"/>
      <c r="I6" s="87" t="s">
        <v>16</v>
      </c>
      <c r="J6" s="87" t="s">
        <v>3</v>
      </c>
      <c r="K6" s="87" t="s">
        <v>22</v>
      </c>
      <c r="L6" s="87" t="s">
        <v>4</v>
      </c>
      <c r="M6" s="87"/>
      <c r="N6" s="88" t="s">
        <v>18</v>
      </c>
      <c r="O6" s="87" t="s">
        <v>17</v>
      </c>
      <c r="P6" s="98" t="s">
        <v>9</v>
      </c>
      <c r="Q6" s="87" t="s">
        <v>13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4.25" customHeight="1">
      <c r="A7" s="93"/>
      <c r="B7" s="93"/>
      <c r="C7" s="93"/>
      <c r="D7" s="96"/>
      <c r="E7" s="87"/>
      <c r="F7" s="98" t="s">
        <v>11</v>
      </c>
      <c r="G7" s="98" t="s">
        <v>7</v>
      </c>
      <c r="H7" s="98"/>
      <c r="I7" s="87"/>
      <c r="J7" s="87"/>
      <c r="K7" s="87"/>
      <c r="L7" s="87"/>
      <c r="M7" s="87"/>
      <c r="N7" s="88"/>
      <c r="O7" s="87"/>
      <c r="P7" s="98"/>
      <c r="Q7" s="8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96" customHeight="1">
      <c r="A8" s="94"/>
      <c r="B8" s="94"/>
      <c r="C8" s="94"/>
      <c r="D8" s="97"/>
      <c r="E8" s="87"/>
      <c r="F8" s="98"/>
      <c r="G8" s="3" t="s">
        <v>2</v>
      </c>
      <c r="H8" s="14" t="s">
        <v>8</v>
      </c>
      <c r="I8" s="87"/>
      <c r="J8" s="87"/>
      <c r="K8" s="87"/>
      <c r="L8" s="87"/>
      <c r="M8" s="87"/>
      <c r="N8" s="88"/>
      <c r="O8" s="87"/>
      <c r="P8" s="3" t="s">
        <v>22</v>
      </c>
      <c r="Q8" s="8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3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15">
        <v>15</v>
      </c>
      <c r="P9" s="15">
        <v>16</v>
      </c>
      <c r="Q9" s="4"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7.25" customHeight="1">
      <c r="A10" s="6"/>
      <c r="B10" s="7"/>
      <c r="C10" s="8" t="s">
        <v>10</v>
      </c>
      <c r="D10" s="32">
        <f>D11+D13</f>
        <v>6020200</v>
      </c>
      <c r="E10" s="21">
        <v>20200</v>
      </c>
      <c r="F10" s="21">
        <v>20000</v>
      </c>
      <c r="G10" s="21">
        <v>20000</v>
      </c>
      <c r="H10" s="16"/>
      <c r="I10" s="16"/>
      <c r="J10" s="10">
        <v>200</v>
      </c>
      <c r="K10" s="10"/>
      <c r="L10" s="10"/>
      <c r="M10" s="10">
        <f>M11</f>
        <v>6000000</v>
      </c>
      <c r="N10" s="10">
        <f>N11</f>
        <v>6000000</v>
      </c>
      <c r="O10" s="10"/>
      <c r="P10" s="10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7.25" customHeight="1">
      <c r="A11" s="82">
        <v>600</v>
      </c>
      <c r="B11" s="67"/>
      <c r="C11" s="68" t="s">
        <v>40</v>
      </c>
      <c r="D11" s="69">
        <f>M11</f>
        <v>6000000</v>
      </c>
      <c r="E11" s="70"/>
      <c r="F11" s="71"/>
      <c r="G11" s="71"/>
      <c r="H11" s="71"/>
      <c r="I11" s="71"/>
      <c r="J11" s="46"/>
      <c r="K11" s="46"/>
      <c r="L11" s="46"/>
      <c r="M11" s="46">
        <f>M12</f>
        <v>6000000</v>
      </c>
      <c r="N11" s="46">
        <f>N12</f>
        <v>6000000</v>
      </c>
      <c r="O11" s="46"/>
      <c r="P11" s="46"/>
      <c r="Q11" s="4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33.75" customHeight="1">
      <c r="A12" s="83"/>
      <c r="B12" s="67">
        <v>60015</v>
      </c>
      <c r="C12" s="72" t="s">
        <v>41</v>
      </c>
      <c r="D12" s="73">
        <f>M12</f>
        <v>6000000</v>
      </c>
      <c r="E12" s="48"/>
      <c r="F12" s="49"/>
      <c r="G12" s="49"/>
      <c r="H12" s="49"/>
      <c r="I12" s="49"/>
      <c r="J12" s="50"/>
      <c r="K12" s="50"/>
      <c r="L12" s="50"/>
      <c r="M12" s="50">
        <f>N12</f>
        <v>6000000</v>
      </c>
      <c r="N12" s="50">
        <v>6000000</v>
      </c>
      <c r="O12" s="46"/>
      <c r="P12" s="46"/>
      <c r="Q12" s="4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17" s="11" customFormat="1" ht="21" customHeight="1">
      <c r="A13" s="75">
        <v>801</v>
      </c>
      <c r="B13" s="22"/>
      <c r="C13" s="23" t="s">
        <v>23</v>
      </c>
      <c r="D13" s="35">
        <v>20200</v>
      </c>
      <c r="E13" s="35">
        <v>20200</v>
      </c>
      <c r="F13" s="35">
        <v>20000</v>
      </c>
      <c r="G13" s="35">
        <v>20000</v>
      </c>
      <c r="H13" s="35"/>
      <c r="I13" s="35"/>
      <c r="J13" s="24">
        <v>200</v>
      </c>
      <c r="K13" s="25"/>
      <c r="L13" s="24"/>
      <c r="M13" s="30"/>
      <c r="N13" s="30"/>
      <c r="O13" s="25"/>
      <c r="P13" s="25"/>
      <c r="Q13" s="24"/>
    </row>
    <row r="14" spans="1:58" ht="33.75" customHeight="1">
      <c r="A14" s="64"/>
      <c r="B14" s="65">
        <v>80195</v>
      </c>
      <c r="C14" s="66" t="s">
        <v>39</v>
      </c>
      <c r="D14" s="48">
        <v>20200</v>
      </c>
      <c r="E14" s="48">
        <v>20200</v>
      </c>
      <c r="F14" s="48">
        <v>20000</v>
      </c>
      <c r="G14" s="48">
        <v>20000</v>
      </c>
      <c r="H14" s="49"/>
      <c r="I14" s="49"/>
      <c r="J14" s="50">
        <v>200</v>
      </c>
      <c r="K14" s="50"/>
      <c r="L14" s="50"/>
      <c r="M14" s="50"/>
      <c r="N14" s="50"/>
      <c r="O14" s="46"/>
      <c r="P14" s="46"/>
      <c r="Q14" s="4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="2" customFormat="1" ht="11.25">
      <c r="A15" s="13"/>
    </row>
    <row r="16" s="2" customFormat="1" ht="11.25">
      <c r="A16" s="13"/>
    </row>
    <row r="17" s="2" customFormat="1" ht="11.25">
      <c r="A17" s="13"/>
    </row>
    <row r="18" s="2" customFormat="1" ht="11.25">
      <c r="A18" s="13"/>
    </row>
    <row r="19" s="2" customFormat="1" ht="11.25">
      <c r="A19" s="13"/>
    </row>
    <row r="20" s="2" customFormat="1" ht="11.25">
      <c r="A20" s="13"/>
    </row>
    <row r="21" ht="11.25">
      <c r="A21" s="13"/>
    </row>
    <row r="22" ht="11.25">
      <c r="A22" s="13"/>
    </row>
    <row r="23" ht="11.25">
      <c r="A23" s="13"/>
    </row>
    <row r="24" ht="11.25">
      <c r="A24" s="13"/>
    </row>
    <row r="25" ht="11.25">
      <c r="A25" s="13"/>
    </row>
  </sheetData>
  <sheetProtection/>
  <mergeCells count="21">
    <mergeCell ref="Q6:Q8"/>
    <mergeCell ref="I6:I8"/>
    <mergeCell ref="O6:O8"/>
    <mergeCell ref="K6:K8"/>
    <mergeCell ref="A4:A8"/>
    <mergeCell ref="B4:B8"/>
    <mergeCell ref="C4:C8"/>
    <mergeCell ref="D4:D8"/>
    <mergeCell ref="F5:L5"/>
    <mergeCell ref="E4:Q4"/>
    <mergeCell ref="F7:F8"/>
    <mergeCell ref="L6:L8"/>
    <mergeCell ref="P6:P7"/>
    <mergeCell ref="F6:H6"/>
    <mergeCell ref="E2:M2"/>
    <mergeCell ref="N5:Q5"/>
    <mergeCell ref="E5:E8"/>
    <mergeCell ref="G7:H7"/>
    <mergeCell ref="J6:J8"/>
    <mergeCell ref="N6:N8"/>
    <mergeCell ref="M5:M8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85" r:id="rId2"/>
  <colBreaks count="1" manualBreakCount="1">
    <brk id="17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majka_l</cp:lastModifiedBy>
  <cp:lastPrinted>2010-10-08T06:19:53Z</cp:lastPrinted>
  <dcterms:created xsi:type="dcterms:W3CDTF">2009-10-28T18:23:53Z</dcterms:created>
  <dcterms:modified xsi:type="dcterms:W3CDTF">2010-10-08T06:21:39Z</dcterms:modified>
  <cp:category/>
  <cp:version/>
  <cp:contentType/>
  <cp:contentStatus/>
</cp:coreProperties>
</file>